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\Desktop\ТЗ Тендера\Тендер на вентиляцию\"/>
    </mc:Choice>
  </mc:AlternateContent>
  <bookViews>
    <workbookView xWindow="0" yWindow="0" windowWidth="28800" windowHeight="11835"/>
  </bookViews>
  <sheets>
    <sheet name="ЦД" sheetId="1" r:id="rId1"/>
    <sheet name="Изменения" sheetId="2" r:id="rId2"/>
  </sheets>
  <definedNames>
    <definedName name="_xlnm._FilterDatabase" localSheetId="0" hidden="1">ЦД!$A$4:$H$137</definedName>
  </definedNames>
  <calcPr calcId="191029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B3" i="1"/>
  <c r="F104" i="1"/>
  <c r="F130" i="1"/>
  <c r="D120" i="1"/>
  <c r="D116" i="1"/>
  <c r="D101" i="1"/>
  <c r="D97" i="1"/>
  <c r="D93" i="1"/>
  <c r="D30" i="1"/>
  <c r="F30" i="1" s="1"/>
  <c r="D20" i="1"/>
  <c r="F20" i="1" s="1"/>
  <c r="D12" i="1"/>
  <c r="D8" i="1"/>
  <c r="F8" i="1" s="1"/>
  <c r="F7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6" i="1"/>
  <c r="A7" i="1"/>
  <c r="F116" i="1" l="1"/>
  <c r="D89" i="1" l="1"/>
  <c r="F87" i="1" s="1"/>
  <c r="F91" i="1" l="1"/>
  <c r="F131" i="1" l="1"/>
</calcChain>
</file>

<file path=xl/sharedStrings.xml><?xml version="1.0" encoding="utf-8"?>
<sst xmlns="http://schemas.openxmlformats.org/spreadsheetml/2006/main" count="281" uniqueCount="147">
  <si>
    <t>Ценовой документ:</t>
  </si>
  <si>
    <t>Объект: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</si>
  <si>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</si>
  <si>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</si>
  <si>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</si>
  <si>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</si>
  <si>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</si>
  <si>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</si>
  <si>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Примечание</t>
  </si>
  <si>
    <t>Код 3 уровень</t>
  </si>
  <si>
    <t>шт</t>
  </si>
  <si>
    <t>м</t>
  </si>
  <si>
    <t>м2</t>
  </si>
  <si>
    <t>кг</t>
  </si>
  <si>
    <t>В стоимость пусконаладочных работ должна быть учтена стоимость работ по  пусконаладке и комплексным испытаниям всего основного и дополнительного оборудования, а также сдача работ контролирующим и эксплуатирующим организациям</t>
  </si>
  <si>
    <t>«Многоквартирный жилой дом со встроенными нежилыми помещениями расположенный на земельном участке с кадастровым номером 59:01:4211198:674 по адресу: Пермский край, г. Пермь, ул. Алексеевская, 47».</t>
  </si>
  <si>
    <t>На сумму:</t>
  </si>
  <si>
    <t>Вентиляция</t>
  </si>
  <si>
    <t>Монтаж системы вентиляции</t>
  </si>
  <si>
    <t>750 х 750 s =1,0</t>
  </si>
  <si>
    <t>900 х 400 s =1,0</t>
  </si>
  <si>
    <t>Клеящая смесь</t>
  </si>
  <si>
    <t>Маты прошивные из теплоизоляционного базальтового холста фольгированный МПБФ-65</t>
  </si>
  <si>
    <t>700 х 400 s =1,0</t>
  </si>
  <si>
    <t>Вентилятор кровельный с выбросом вверх 63 тип размер ДУ400 4 кВт 1500 оборотов У1</t>
  </si>
  <si>
    <t>500 х 400 s =1,0</t>
  </si>
  <si>
    <t>400 х 400 s =1,0</t>
  </si>
  <si>
    <t>600 х 300 s =1,0</t>
  </si>
  <si>
    <t>Переход прямоугольный - 400 х 300 - 300 х 300</t>
  </si>
  <si>
    <t>500 х 500 s =1,0</t>
  </si>
  <si>
    <t>500 х 700 s =1,0</t>
  </si>
  <si>
    <t>315 х 315 s =1,0</t>
  </si>
  <si>
    <t>300 х 300 s =1,0</t>
  </si>
  <si>
    <t>Отвод прямоугольеого сечения 45 гр - 315 х 315</t>
  </si>
  <si>
    <t>Переход прямоугольный 315 х 315 - d315</t>
  </si>
  <si>
    <t>300 х 250 s =1,0</t>
  </si>
  <si>
    <t>800 х 800 s =1,0</t>
  </si>
  <si>
    <t>d160 s =1,0</t>
  </si>
  <si>
    <t>Разъемная приточно-вытяжная решетка 300х200</t>
  </si>
  <si>
    <t>200 х 200 s =1,0</t>
  </si>
  <si>
    <t>160 х 160 s =1,0</t>
  </si>
  <si>
    <t>Отвод круглого сечения 45 гр - 160 х 160</t>
  </si>
  <si>
    <t>Отвод круглого сечения 90 гр - 160 х 160</t>
  </si>
  <si>
    <t>Переход прямоугольного сечения 200 х 200 - 160х160</t>
  </si>
  <si>
    <t>d250 s =1,0</t>
  </si>
  <si>
    <t>150 х 340 s =1,0</t>
  </si>
  <si>
    <t>Отвод круглого сечения 90 гр - d250</t>
  </si>
  <si>
    <t>Отвод круглого сечения 90 гр - d160</t>
  </si>
  <si>
    <t>150 х 120 s =1,0</t>
  </si>
  <si>
    <t>Отвод прямоугольного сечения 90 гр - 150х150</t>
  </si>
  <si>
    <t>Переход прямоугольного сечения - 150х150 - d250</t>
  </si>
  <si>
    <t>d100 s =1,0</t>
  </si>
  <si>
    <t>Переход круглого сечения - d100 - d250</t>
  </si>
  <si>
    <t>d125 s =1,0</t>
  </si>
  <si>
    <t>Переход круглого сечения - d125 - d250</t>
  </si>
  <si>
    <t>300 х 200 s =1,0</t>
  </si>
  <si>
    <t>Отвод прямоугольного сечения 90 гр - 200х200</t>
  </si>
  <si>
    <t>Отвод круглого сечения 90 гр - d125</t>
  </si>
  <si>
    <t>150 х 150 s =1,0</t>
  </si>
  <si>
    <t>Переход прямоугольного сечения 150 х 150 - d160</t>
  </si>
  <si>
    <t>Отвод прямоугольного сечения 45 гр - 150 х 150</t>
  </si>
  <si>
    <t>Переход прямоугольного сечения - 150 х 150 - d250</t>
  </si>
  <si>
    <t>Разъемная приточно-вытяжная решетка 150х150</t>
  </si>
  <si>
    <t>Турбодефлектор 315</t>
  </si>
  <si>
    <t>Турбодефлектор 355</t>
  </si>
  <si>
    <t>система</t>
  </si>
  <si>
    <t>Пуско-наладочные работы (регулировка, лаборатоные испытания систем )</t>
  </si>
  <si>
    <t>комплексные испытания</t>
  </si>
  <si>
    <t>ИТОГО стоимость всех работ и материалов включая НДС: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</si>
  <si>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</si>
  <si>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</si>
  <si>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</si>
  <si>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</si>
  <si>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</si>
  <si>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 xml:space="preserve">2. В стоимости монтажных работ  должна быть учтена стоимость монтажа всех конструкций  согласно проекта, а также расходы на сверление, пробивку отверстий и устройство ниш в стенах. В стоимость работ должны быть учтены работы по устройству заделок, зачеканок мест проходов коммуникациями стен, перегородок и перекрытий. В стоимость работ входит участие подрядной организации в комиссии по передаче объекта управляющей компании. </t>
  </si>
  <si>
    <t>Отвод прямоугольного сечения 90 гр - 700 х 400</t>
  </si>
  <si>
    <t>Отвод прямоугольного сечения 90 гр - 500 х 400</t>
  </si>
  <si>
    <t>Отвод прямоугольного сечения 90 гр - 600 х 300</t>
  </si>
  <si>
    <t>Отвод прямоугольного сечения 45 гр - 600 х 300</t>
  </si>
  <si>
    <t>Отвод прямоугольного сечения 90 гр - 500 х 300</t>
  </si>
  <si>
    <t>Отвод прямоугольного сечения 90 гр - 500 х 700</t>
  </si>
  <si>
    <t>Отвод прямоугольного сечения 90 гр - 800 х 800</t>
  </si>
  <si>
    <t>Отвод прямоугольного сечения 90 гр - 400 х 400</t>
  </si>
  <si>
    <t>Отвод прямоугольного сечения 90 гр - 160 х 160</t>
  </si>
  <si>
    <t>Все фасонные части (тройники, отводы и т.д.) входят в стоимость объема воздуховодов</t>
  </si>
  <si>
    <t>Изоляция стыков, креплений воздуховодов, нахлест учесть в стоимости расценки</t>
  </si>
  <si>
    <t>Цвет решеток согласовать с Заказчиком</t>
  </si>
  <si>
    <t>Монтаж вентилятора кровельного</t>
  </si>
  <si>
    <t>Монтаж стакана</t>
  </si>
  <si>
    <t>Стакан монтажный (СТАМ 401-63-Н-MV220У)</t>
  </si>
  <si>
    <t>Клапан противопожарный дымовой (КЭД-3-850*400-1*ф-MV220 ВН-КК-0-МРЗ-К-В)</t>
  </si>
  <si>
    <t>Решетка декоративная (РОН-130 850х400)</t>
  </si>
  <si>
    <t>Монтаж воздуховодов из оцинкованной тонколистовой стали по ГОСТ 14918-80 класса герметичности "В"</t>
  </si>
  <si>
    <t>Огнезащитное покрытие воздуховодов</t>
  </si>
  <si>
    <t>Огнезащитное покрытие МБФ-5</t>
  </si>
  <si>
    <t>Клапан противопожарный дымовой  КЭД-3-800*500-1*ф-MV220ВН-КК-0-МРЗ-К-В</t>
  </si>
  <si>
    <t>Решетка декоративная (РОН-130 800х500)</t>
  </si>
  <si>
    <t>Вентилятор (ОСА 501-063-Н-00220/2-У2)</t>
  </si>
  <si>
    <t>Переходник крышный (ПЕК-ОСА-063-С)</t>
  </si>
  <si>
    <t>Стакан монтажный (СТАМ 401-88-Н-MV220У)</t>
  </si>
  <si>
    <t>Защита (ЗОНТ-ОСА-063-Ц)</t>
  </si>
  <si>
    <t>Монтаж защиты</t>
  </si>
  <si>
    <t>Клапан противопожарный (КПУ-1Н-О-Н-500*400-1*ф-MV220-ВН-0-РОН130-К-0-0-МРЗ)</t>
  </si>
  <si>
    <t>Монтаж клапана противопожарного</t>
  </si>
  <si>
    <t>Вентилятор (Канал-ВЕНТ-ПД-315)</t>
  </si>
  <si>
    <t>Клапан (КПУ-1Н-З-Н-315-2*ф-MV220-СН-КК-0-0-0-0-0)</t>
  </si>
  <si>
    <t>Клапан противопожарный (КПУ-1Н-О-Н-300*300-1*ф-MV220-ВН-0-РОН130-К-0-0-МРЗ)</t>
  </si>
  <si>
    <t>Фильтр (Канал-ФКК-315)</t>
  </si>
  <si>
    <t>Монтаж фильтра</t>
  </si>
  <si>
    <t>Зонт защитный (33-КВ)</t>
  </si>
  <si>
    <t>Хомут (Канал-МК-315)</t>
  </si>
  <si>
    <t>Вентилятор (ОСА 501-080-Н-01100/2-У2)</t>
  </si>
  <si>
    <t>Защита (ЗОНТ-ОСА-080-Ц)</t>
  </si>
  <si>
    <t>Переходник крышный ПЕК-ОСА-080-С</t>
  </si>
  <si>
    <t>Монтаж переходника крышного ПЕК-ОСА-080-С</t>
  </si>
  <si>
    <t>Стакан монтажный СТАМ 401-109-Н-MV220У</t>
  </si>
  <si>
    <t>Клапан противопожарный ГЕРМИК-З-800*800-2*ф-MV220-СН-КК-РОН130-0-0</t>
  </si>
  <si>
    <t>Установка приточная AIRTUBE 160</t>
  </si>
  <si>
    <t>Монтаж приточной установки</t>
  </si>
  <si>
    <t>Клапан воздушный с электроприводом UCP DCGAr 160+LMU-230-05</t>
  </si>
  <si>
    <t>Монтаж клапана воздушного с электроприводом</t>
  </si>
  <si>
    <t>Хомут быстроразъемный FCCr 160</t>
  </si>
  <si>
    <t>Шумоглушитель SCr 160/900</t>
  </si>
  <si>
    <t>Шкаф управления Shuft-E7.5-SM115 51137091</t>
  </si>
  <si>
    <t>Датчик температуры канальный SHUFT HTF-NTC10K</t>
  </si>
  <si>
    <t>Реле давления дифференциальное PS-500-L</t>
  </si>
  <si>
    <t>Наружная решетка прямоугольная воздухозабор. РН 200х200</t>
  </si>
  <si>
    <t>Монтаж вентилятора осевого</t>
  </si>
  <si>
    <t>Монтаж канального вентилятора Канал-ВЕНТ-ПД-315</t>
  </si>
  <si>
    <t>Монтаж шумоглушителя SCr 160/900</t>
  </si>
  <si>
    <t>Монтаж шкафа управления Shuft-E7.5-SM115 51137091</t>
  </si>
  <si>
    <t>Монтаж решетки</t>
  </si>
  <si>
    <t>Монтаж датчиков и реле</t>
  </si>
  <si>
    <t>Вытяжной круглый канальный вентилятор CFW 160</t>
  </si>
  <si>
    <t>Клапан противопожарный КПУ-1Н-О-Н-250-2*ф-MV220-СН-КК-0-0-0-0-0</t>
  </si>
  <si>
    <t>Вытяжной настенный вентилятор Evro 3 ∅250</t>
  </si>
  <si>
    <t>Плавный регулятор скорости (в корпусе) SRE-2,5</t>
  </si>
  <si>
    <t>Монтаж дефлекторов</t>
  </si>
  <si>
    <t>Дефлектор Д250.00.000-00</t>
  </si>
  <si>
    <t>Решетка вентиляционная жалюзийная вытяжная 200х200</t>
  </si>
  <si>
    <t>Решетка вентиляционная жалюзийная вытяжная 300х200</t>
  </si>
  <si>
    <t>Решетка вентиляционная жалюзийная вытяжная 350х150</t>
  </si>
  <si>
    <t>Решетка вентиляционная жалюзийная вытяжная 150х150</t>
  </si>
  <si>
    <t>Приточный клапан КИВ 125</t>
  </si>
  <si>
    <t>Электрическая тепловая завеса КЭВ-2П1122Е</t>
  </si>
  <si>
    <t>Монтаж приточного клапана</t>
  </si>
  <si>
    <t>Монтаж электрической завесы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</si>
</sst>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20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name val="Arial"/>
      <family val="2"/>
    </font>
    <font>
      <b/>
      <sz val="9"/>
      <color rgb="FF594304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DCC0"/>
        <bgColor auto="1"/>
      </patternFill>
    </fill>
    <fill>
      <patternFill patternType="solid">
        <fgColor rgb="FFBFDCBF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43" fontId="0" fillId="0" borderId="0" xfId="3" applyFont="1" applyAlignment="1">
      <alignment horizontal="left"/>
    </xf>
    <xf numFmtId="164" fontId="14" fillId="0" borderId="0" xfId="0" applyNumberFormat="1" applyFont="1"/>
    <xf numFmtId="0" fontId="14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4" fontId="3" fillId="6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3" fontId="2" fillId="2" borderId="5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left" wrapText="1"/>
    </xf>
    <xf numFmtId="0" fontId="4" fillId="0" borderId="9" xfId="0" applyFont="1" applyBorder="1"/>
    <xf numFmtId="0" fontId="15" fillId="0" borderId="9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1" fontId="15" fillId="0" borderId="9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/>
    </xf>
    <xf numFmtId="0" fontId="4" fillId="6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2" fontId="4" fillId="6" borderId="4" xfId="0" applyNumberFormat="1" applyFont="1" applyFill="1" applyBorder="1" applyAlignment="1">
      <alignment horizontal="left" wrapText="1"/>
    </xf>
    <xf numFmtId="0" fontId="15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wrapText="1"/>
    </xf>
    <xf numFmtId="1" fontId="16" fillId="0" borderId="4" xfId="0" applyNumberFormat="1" applyFont="1" applyBorder="1" applyAlignment="1">
      <alignment horizontal="left" vertical="top" wrapText="1"/>
    </xf>
    <xf numFmtId="1" fontId="15" fillId="0" borderId="4" xfId="0" applyNumberFormat="1" applyFont="1" applyBorder="1" applyAlignment="1">
      <alignment horizontal="left" vertical="top" wrapText="1"/>
    </xf>
    <xf numFmtId="1" fontId="15" fillId="0" borderId="8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/>
    </xf>
    <xf numFmtId="1" fontId="3" fillId="6" borderId="10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4" fillId="6" borderId="4" xfId="0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left" vertical="top" wrapText="1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4" fontId="6" fillId="8" borderId="1" xfId="0" applyNumberFormat="1" applyFont="1" applyFill="1" applyBorder="1" applyAlignment="1">
      <alignment horizontal="right"/>
    </xf>
    <xf numFmtId="4" fontId="6" fillId="8" borderId="13" xfId="0" applyNumberFormat="1" applyFont="1" applyFill="1" applyBorder="1" applyAlignment="1">
      <alignment horizontal="right"/>
    </xf>
    <xf numFmtId="0" fontId="19" fillId="6" borderId="4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wrapText="1"/>
    </xf>
    <xf numFmtId="0" fontId="3" fillId="6" borderId="0" xfId="0" applyFont="1" applyFill="1" applyAlignment="1">
      <alignment horizontal="center" vertical="center" wrapText="1"/>
    </xf>
    <xf numFmtId="0" fontId="4" fillId="6" borderId="9" xfId="0" applyFont="1" applyFill="1" applyBorder="1" applyAlignment="1">
      <alignment horizontal="left" wrapText="1"/>
    </xf>
    <xf numFmtId="2" fontId="4" fillId="6" borderId="9" xfId="0" applyNumberFormat="1" applyFont="1" applyFill="1" applyBorder="1" applyAlignment="1">
      <alignment horizontal="left" wrapText="1"/>
    </xf>
    <xf numFmtId="4" fontId="4" fillId="6" borderId="4" xfId="0" applyNumberFormat="1" applyFont="1" applyFill="1" applyBorder="1" applyAlignment="1">
      <alignment horizontal="left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15" fillId="0" borderId="4" xfId="0" applyFont="1" applyBorder="1" applyAlignment="1">
      <alignment horizontal="left" vertical="top" wrapText="1" shrinkToFit="1"/>
    </xf>
    <xf numFmtId="0" fontId="12" fillId="6" borderId="0" xfId="0" applyFont="1" applyFill="1" applyAlignment="1">
      <alignment horizontal="left" wrapText="1"/>
    </xf>
    <xf numFmtId="0" fontId="17" fillId="0" borderId="9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 wrapText="1" shrinkToFit="1"/>
    </xf>
    <xf numFmtId="0" fontId="17" fillId="0" borderId="9" xfId="0" applyFont="1" applyBorder="1" applyAlignment="1">
      <alignment horizontal="left" vertical="top" wrapText="1" shrinkToFit="1"/>
    </xf>
    <xf numFmtId="2" fontId="4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7" borderId="11" xfId="0" applyFont="1" applyFill="1" applyBorder="1" applyAlignment="1">
      <alignment horizontal="right"/>
    </xf>
    <xf numFmtId="0" fontId="0" fillId="7" borderId="12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8" fillId="6" borderId="0" xfId="0" applyFont="1" applyFill="1" applyAlignment="1">
      <alignment horizontal="left" vertical="top" wrapText="1"/>
    </xf>
    <xf numFmtId="1" fontId="15" fillId="0" borderId="7" xfId="0" applyNumberFormat="1" applyFont="1" applyBorder="1" applyAlignment="1">
      <alignment horizontal="left" vertical="top" wrapText="1"/>
    </xf>
    <xf numFmtId="4" fontId="3" fillId="6" borderId="14" xfId="0" applyNumberFormat="1" applyFont="1" applyFill="1" applyBorder="1" applyAlignment="1">
      <alignment horizontal="left" wrapText="1"/>
    </xf>
    <xf numFmtId="4" fontId="3" fillId="6" borderId="15" xfId="0" applyNumberFormat="1" applyFont="1" applyFill="1" applyBorder="1" applyAlignment="1">
      <alignment horizontal="left" wrapText="1"/>
    </xf>
    <xf numFmtId="4" fontId="0" fillId="0" borderId="4" xfId="0" applyNumberFormat="1" applyBorder="1" applyAlignment="1">
      <alignment horizontal="left"/>
    </xf>
    <xf numFmtId="0" fontId="4" fillId="0" borderId="9" xfId="0" applyFont="1" applyBorder="1" applyAlignment="1">
      <alignment horizontal="left" vertical="top"/>
    </xf>
    <xf numFmtId="1" fontId="4" fillId="0" borderId="9" xfId="0" applyNumberFormat="1" applyFont="1" applyBorder="1" applyAlignment="1">
      <alignment horizontal="left"/>
    </xf>
    <xf numFmtId="4" fontId="12" fillId="6" borderId="10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Border="1" applyAlignment="1">
      <alignment horizontal="left" vertical="top" wrapText="1"/>
    </xf>
    <xf numFmtId="1" fontId="3" fillId="6" borderId="16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 wrapText="1"/>
    </xf>
    <xf numFmtId="4" fontId="12" fillId="6" borderId="1" xfId="0" applyNumberFormat="1" applyFont="1" applyFill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left" vertical="top" wrapText="1"/>
    </xf>
    <xf numFmtId="2" fontId="3" fillId="6" borderId="1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6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</cellXfs>
  <cellStyles count="5">
    <cellStyle name="Обычный" xfId="0" builtinId="0"/>
    <cellStyle name="Обычный 4" xfId="1"/>
    <cellStyle name="Обычный 5" xfId="2"/>
    <cellStyle name="Обычный 6" xfId="4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38"/>
  <sheetViews>
    <sheetView tabSelected="1" workbookViewId="0">
      <pane xSplit="8" ySplit="4" topLeftCell="I14" activePane="bottomRight" state="frozen"/>
      <selection pane="topRight" activeCell="K1" sqref="K1"/>
      <selection pane="bottomLeft" activeCell="A5" sqref="A5"/>
      <selection pane="bottomRight" activeCell="G30" sqref="G30"/>
    </sheetView>
  </sheetViews>
  <sheetFormatPr defaultColWidth="10.5" defaultRowHeight="11.25" outlineLevelCol="1" x14ac:dyDescent="0.2"/>
  <cols>
    <col min="1" max="1" width="25.33203125" style="1" customWidth="1"/>
    <col min="2" max="2" width="62" style="1" customWidth="1"/>
    <col min="3" max="3" width="12.1640625" style="1" customWidth="1"/>
    <col min="4" max="4" width="10.33203125" style="8" customWidth="1"/>
    <col min="5" max="5" width="15.5" style="7" customWidth="1"/>
    <col min="6" max="6" width="23" style="9" customWidth="1"/>
    <col min="7" max="7" width="44.83203125" style="1" customWidth="1" outlineLevel="1"/>
    <col min="8" max="8" width="17.5" style="1" hidden="1" customWidth="1" outlineLevel="1"/>
  </cols>
  <sheetData>
    <row r="1" spans="1:13" s="1" customFormat="1" ht="12.75" x14ac:dyDescent="0.2">
      <c r="A1" s="12" t="s">
        <v>0</v>
      </c>
      <c r="B1" s="88" t="s">
        <v>18</v>
      </c>
      <c r="C1" s="88"/>
      <c r="D1" s="88"/>
      <c r="E1" s="88"/>
      <c r="F1" s="88"/>
    </row>
    <row r="2" spans="1:13" s="1" customFormat="1" ht="30.75" customHeight="1" x14ac:dyDescent="0.2">
      <c r="A2" s="12" t="s">
        <v>1</v>
      </c>
      <c r="B2" s="89" t="s">
        <v>15</v>
      </c>
      <c r="C2" s="89"/>
      <c r="D2" s="89"/>
      <c r="E2" s="89"/>
      <c r="F2" s="89"/>
    </row>
    <row r="3" spans="1:13" ht="13.5" customHeight="1" thickBot="1" x14ac:dyDescent="0.25">
      <c r="A3" s="13" t="s">
        <v>16</v>
      </c>
      <c r="B3" s="90">
        <f>F130</f>
        <v>0</v>
      </c>
      <c r="C3" s="90"/>
      <c r="D3" s="90"/>
      <c r="E3" s="90"/>
      <c r="F3" s="90"/>
    </row>
    <row r="4" spans="1:13" ht="24.75" thickBot="1" x14ac:dyDescent="0.25">
      <c r="A4" s="17" t="s">
        <v>2</v>
      </c>
      <c r="B4" s="17" t="s">
        <v>3</v>
      </c>
      <c r="C4" s="17" t="s">
        <v>4</v>
      </c>
      <c r="D4" s="18" t="s">
        <v>5</v>
      </c>
      <c r="E4" s="19" t="s">
        <v>6</v>
      </c>
      <c r="F4" s="20" t="s">
        <v>7</v>
      </c>
      <c r="G4" s="21" t="s">
        <v>8</v>
      </c>
      <c r="H4" s="2" t="s">
        <v>9</v>
      </c>
    </row>
    <row r="5" spans="1:13" ht="15" x14ac:dyDescent="0.25">
      <c r="A5" s="22"/>
      <c r="B5" s="23" t="s">
        <v>17</v>
      </c>
      <c r="C5" s="23"/>
      <c r="D5" s="23"/>
      <c r="E5" s="23"/>
      <c r="F5" s="23"/>
      <c r="G5" s="23"/>
      <c r="H5"/>
      <c r="K5" s="10"/>
      <c r="L5" s="11"/>
      <c r="M5" s="10"/>
    </row>
    <row r="6" spans="1:13" ht="12" x14ac:dyDescent="0.2">
      <c r="A6" s="42">
        <v>1</v>
      </c>
      <c r="B6" s="51" t="s">
        <v>87</v>
      </c>
      <c r="C6" s="53" t="s">
        <v>10</v>
      </c>
      <c r="D6" s="54">
        <v>3</v>
      </c>
      <c r="E6" s="55"/>
      <c r="F6" s="56">
        <f>D6*E6</f>
        <v>0</v>
      </c>
      <c r="G6" s="52"/>
      <c r="H6" s="3"/>
    </row>
    <row r="7" spans="1:13" ht="24.75" customHeight="1" x14ac:dyDescent="0.2">
      <c r="A7" s="42">
        <f>A6+1</f>
        <v>2</v>
      </c>
      <c r="B7" s="26" t="s">
        <v>24</v>
      </c>
      <c r="C7" s="26" t="s">
        <v>10</v>
      </c>
      <c r="D7" s="28">
        <v>3</v>
      </c>
      <c r="E7" s="16"/>
      <c r="F7" s="56">
        <f t="shared" ref="F7:F70" si="0">D7*E7</f>
        <v>0</v>
      </c>
      <c r="H7" s="3"/>
    </row>
    <row r="8" spans="1:13" ht="17.25" customHeight="1" x14ac:dyDescent="0.2">
      <c r="A8" s="42">
        <f t="shared" ref="A8:A71" si="1">A7+1</f>
        <v>3</v>
      </c>
      <c r="B8" s="57" t="s">
        <v>88</v>
      </c>
      <c r="C8" s="26" t="s">
        <v>10</v>
      </c>
      <c r="D8" s="28">
        <f>SUM(D9:D11)</f>
        <v>10</v>
      </c>
      <c r="E8" s="16"/>
      <c r="F8" s="56">
        <f t="shared" si="0"/>
        <v>0</v>
      </c>
      <c r="H8" s="3"/>
    </row>
    <row r="9" spans="1:13" ht="18.75" customHeight="1" x14ac:dyDescent="0.2">
      <c r="A9" s="42">
        <f t="shared" si="1"/>
        <v>4</v>
      </c>
      <c r="B9" s="26" t="s">
        <v>89</v>
      </c>
      <c r="C9" s="26" t="s">
        <v>10</v>
      </c>
      <c r="D9" s="28">
        <v>3</v>
      </c>
      <c r="E9" s="16"/>
      <c r="F9" s="56">
        <f t="shared" si="0"/>
        <v>0</v>
      </c>
      <c r="G9" s="15"/>
      <c r="H9" s="3"/>
    </row>
    <row r="10" spans="1:13" ht="18.75" customHeight="1" x14ac:dyDescent="0.2">
      <c r="A10" s="42">
        <f t="shared" si="1"/>
        <v>5</v>
      </c>
      <c r="B10" s="25" t="s">
        <v>99</v>
      </c>
      <c r="C10" s="26" t="s">
        <v>10</v>
      </c>
      <c r="D10" s="28">
        <v>5</v>
      </c>
      <c r="E10" s="16"/>
      <c r="F10" s="56">
        <f t="shared" si="0"/>
        <v>0</v>
      </c>
      <c r="G10" s="15"/>
      <c r="H10" s="3"/>
    </row>
    <row r="11" spans="1:13" ht="24.75" customHeight="1" x14ac:dyDescent="0.2">
      <c r="A11" s="42">
        <f t="shared" si="1"/>
        <v>6</v>
      </c>
      <c r="B11" s="25" t="s">
        <v>115</v>
      </c>
      <c r="C11" s="26" t="s">
        <v>10</v>
      </c>
      <c r="D11" s="28">
        <v>2</v>
      </c>
      <c r="E11" s="16"/>
      <c r="F11" s="56">
        <f t="shared" si="0"/>
        <v>0</v>
      </c>
      <c r="G11" s="15"/>
      <c r="H11" s="3"/>
    </row>
    <row r="12" spans="1:13" ht="24.75" customHeight="1" x14ac:dyDescent="0.2">
      <c r="A12" s="42">
        <f t="shared" si="1"/>
        <v>7</v>
      </c>
      <c r="B12" s="57" t="s">
        <v>103</v>
      </c>
      <c r="C12" s="26" t="s">
        <v>10</v>
      </c>
      <c r="D12" s="28">
        <f>SUM(D13:D19)</f>
        <v>76</v>
      </c>
      <c r="E12" s="16"/>
      <c r="F12" s="56">
        <f t="shared" si="0"/>
        <v>0</v>
      </c>
      <c r="G12" s="58"/>
      <c r="H12" s="3"/>
    </row>
    <row r="13" spans="1:13" ht="24" x14ac:dyDescent="0.2">
      <c r="A13" s="42">
        <f t="shared" si="1"/>
        <v>8</v>
      </c>
      <c r="B13" s="26" t="s">
        <v>90</v>
      </c>
      <c r="C13" s="26" t="s">
        <v>10</v>
      </c>
      <c r="D13" s="28">
        <v>7</v>
      </c>
      <c r="E13" s="16"/>
      <c r="F13" s="56">
        <f t="shared" si="0"/>
        <v>0</v>
      </c>
      <c r="H13" s="3"/>
    </row>
    <row r="14" spans="1:13" ht="28.5" customHeight="1" x14ac:dyDescent="0.2">
      <c r="A14" s="42">
        <f t="shared" si="1"/>
        <v>9</v>
      </c>
      <c r="B14" s="59" t="s">
        <v>95</v>
      </c>
      <c r="C14" s="35" t="s">
        <v>10</v>
      </c>
      <c r="D14" s="36">
        <v>14</v>
      </c>
      <c r="E14" s="16"/>
      <c r="F14" s="56">
        <f t="shared" si="0"/>
        <v>0</v>
      </c>
      <c r="H14" s="3"/>
    </row>
    <row r="15" spans="1:13" ht="24" x14ac:dyDescent="0.2">
      <c r="A15" s="42">
        <f t="shared" si="1"/>
        <v>10</v>
      </c>
      <c r="B15" s="62" t="s">
        <v>102</v>
      </c>
      <c r="C15" s="26" t="s">
        <v>10</v>
      </c>
      <c r="D15" s="28">
        <v>35</v>
      </c>
      <c r="E15" s="16"/>
      <c r="F15" s="56">
        <f t="shared" si="0"/>
        <v>0</v>
      </c>
      <c r="G15" s="15"/>
      <c r="H15" s="3"/>
    </row>
    <row r="16" spans="1:13" ht="12" x14ac:dyDescent="0.2">
      <c r="A16" s="42">
        <f t="shared" si="1"/>
        <v>11</v>
      </c>
      <c r="B16" s="30" t="s">
        <v>105</v>
      </c>
      <c r="C16" s="27" t="s">
        <v>10</v>
      </c>
      <c r="D16" s="38">
        <v>2</v>
      </c>
      <c r="E16" s="16"/>
      <c r="F16" s="56">
        <f t="shared" si="0"/>
        <v>0</v>
      </c>
      <c r="G16" s="15"/>
      <c r="H16" s="3"/>
    </row>
    <row r="17" spans="1:8" ht="24" x14ac:dyDescent="0.2">
      <c r="A17" s="42">
        <f t="shared" si="1"/>
        <v>12</v>
      </c>
      <c r="B17" s="62" t="s">
        <v>106</v>
      </c>
      <c r="C17" s="26" t="s">
        <v>10</v>
      </c>
      <c r="D17" s="28">
        <v>14</v>
      </c>
      <c r="E17" s="16"/>
      <c r="F17" s="56">
        <f t="shared" si="0"/>
        <v>0</v>
      </c>
      <c r="G17" s="15"/>
      <c r="H17" s="3"/>
    </row>
    <row r="18" spans="1:8" ht="24" x14ac:dyDescent="0.2">
      <c r="A18" s="42">
        <f t="shared" si="1"/>
        <v>13</v>
      </c>
      <c r="B18" s="62" t="s">
        <v>116</v>
      </c>
      <c r="C18" s="26" t="s">
        <v>10</v>
      </c>
      <c r="D18" s="28">
        <v>2</v>
      </c>
      <c r="E18" s="16"/>
      <c r="F18" s="56">
        <f t="shared" si="0"/>
        <v>0</v>
      </c>
      <c r="G18" s="15"/>
      <c r="H18" s="3"/>
    </row>
    <row r="19" spans="1:8" ht="24" x14ac:dyDescent="0.2">
      <c r="A19" s="42">
        <f t="shared" si="1"/>
        <v>14</v>
      </c>
      <c r="B19" s="26" t="s">
        <v>134</v>
      </c>
      <c r="C19" s="26" t="s">
        <v>10</v>
      </c>
      <c r="D19" s="28">
        <v>2</v>
      </c>
      <c r="E19" s="16"/>
      <c r="F19" s="56">
        <f t="shared" si="0"/>
        <v>0</v>
      </c>
      <c r="G19" s="15"/>
      <c r="H19" s="3"/>
    </row>
    <row r="20" spans="1:8" ht="12" x14ac:dyDescent="0.2">
      <c r="A20" s="42">
        <f t="shared" si="1"/>
        <v>15</v>
      </c>
      <c r="B20" s="57" t="s">
        <v>131</v>
      </c>
      <c r="C20" s="26" t="s">
        <v>10</v>
      </c>
      <c r="D20" s="28">
        <f>SUM(D21:D29)</f>
        <v>308</v>
      </c>
      <c r="E20" s="16"/>
      <c r="F20" s="56">
        <f t="shared" si="0"/>
        <v>0</v>
      </c>
      <c r="G20" s="50" t="s">
        <v>86</v>
      </c>
      <c r="H20" s="3"/>
    </row>
    <row r="21" spans="1:8" ht="12" x14ac:dyDescent="0.2">
      <c r="A21" s="42">
        <f t="shared" si="1"/>
        <v>16</v>
      </c>
      <c r="B21" s="34" t="s">
        <v>96</v>
      </c>
      <c r="C21" s="35" t="s">
        <v>10</v>
      </c>
      <c r="D21" s="36">
        <v>14</v>
      </c>
      <c r="E21" s="16"/>
      <c r="F21" s="56">
        <f t="shared" si="0"/>
        <v>0</v>
      </c>
      <c r="G21" s="15"/>
      <c r="H21" s="3"/>
    </row>
    <row r="22" spans="1:8" ht="12" x14ac:dyDescent="0.2">
      <c r="A22" s="42">
        <f t="shared" si="1"/>
        <v>17</v>
      </c>
      <c r="B22" s="26" t="s">
        <v>91</v>
      </c>
      <c r="C22" s="26" t="s">
        <v>10</v>
      </c>
      <c r="D22" s="28">
        <v>7</v>
      </c>
      <c r="E22" s="16"/>
      <c r="F22" s="56">
        <f t="shared" si="0"/>
        <v>0</v>
      </c>
      <c r="G22" s="15"/>
      <c r="H22" s="3"/>
    </row>
    <row r="23" spans="1:8" ht="14.25" customHeight="1" x14ac:dyDescent="0.2">
      <c r="A23" s="42">
        <f t="shared" si="1"/>
        <v>18</v>
      </c>
      <c r="B23" s="75" t="s">
        <v>38</v>
      </c>
      <c r="C23" s="26" t="s">
        <v>10</v>
      </c>
      <c r="D23" s="28">
        <v>14</v>
      </c>
      <c r="E23" s="72"/>
      <c r="F23" s="56">
        <f t="shared" si="0"/>
        <v>0</v>
      </c>
      <c r="G23" s="15"/>
      <c r="H23" s="3"/>
    </row>
    <row r="24" spans="1:8" ht="18.75" customHeight="1" x14ac:dyDescent="0.2">
      <c r="A24" s="42">
        <f t="shared" si="1"/>
        <v>19</v>
      </c>
      <c r="B24" s="29" t="s">
        <v>62</v>
      </c>
      <c r="C24" s="29" t="s">
        <v>10</v>
      </c>
      <c r="D24" s="37">
        <v>2</v>
      </c>
      <c r="E24" s="74"/>
      <c r="F24" s="56">
        <f t="shared" si="0"/>
        <v>0</v>
      </c>
      <c r="G24" s="15"/>
      <c r="H24" s="3"/>
    </row>
    <row r="25" spans="1:8" ht="30.75" customHeight="1" x14ac:dyDescent="0.2">
      <c r="A25" s="42">
        <f t="shared" si="1"/>
        <v>20</v>
      </c>
      <c r="B25" s="25" t="s">
        <v>126</v>
      </c>
      <c r="C25" s="26" t="s">
        <v>10</v>
      </c>
      <c r="D25" s="28">
        <v>2</v>
      </c>
      <c r="E25" s="73"/>
      <c r="F25" s="56">
        <f t="shared" si="0"/>
        <v>0</v>
      </c>
      <c r="H25" s="3"/>
    </row>
    <row r="26" spans="1:8" ht="12" x14ac:dyDescent="0.2">
      <c r="A26" s="42">
        <f t="shared" si="1"/>
        <v>21</v>
      </c>
      <c r="B26" s="29" t="s">
        <v>139</v>
      </c>
      <c r="C26" s="29" t="s">
        <v>10</v>
      </c>
      <c r="D26" s="37">
        <v>2</v>
      </c>
      <c r="E26" s="16"/>
      <c r="F26" s="56">
        <f t="shared" si="0"/>
        <v>0</v>
      </c>
      <c r="G26" s="15"/>
      <c r="H26" s="3"/>
    </row>
    <row r="27" spans="1:8" ht="12" x14ac:dyDescent="0.2">
      <c r="A27" s="42">
        <f t="shared" si="1"/>
        <v>22</v>
      </c>
      <c r="B27" s="29" t="s">
        <v>140</v>
      </c>
      <c r="C27" s="29" t="s">
        <v>10</v>
      </c>
      <c r="D27" s="37">
        <v>3</v>
      </c>
      <c r="E27" s="16"/>
      <c r="F27" s="56">
        <f t="shared" si="0"/>
        <v>0</v>
      </c>
      <c r="G27" s="15"/>
      <c r="H27" s="3"/>
    </row>
    <row r="28" spans="1:8" ht="12" x14ac:dyDescent="0.2">
      <c r="A28" s="42">
        <f t="shared" si="1"/>
        <v>23</v>
      </c>
      <c r="B28" s="29" t="s">
        <v>141</v>
      </c>
      <c r="C28" s="29" t="s">
        <v>10</v>
      </c>
      <c r="D28" s="37">
        <v>1</v>
      </c>
      <c r="E28" s="16"/>
      <c r="F28" s="56">
        <f t="shared" si="0"/>
        <v>0</v>
      </c>
      <c r="G28" s="15"/>
      <c r="H28" s="3"/>
    </row>
    <row r="29" spans="1:8" ht="18.75" customHeight="1" x14ac:dyDescent="0.2">
      <c r="A29" s="42">
        <f t="shared" si="1"/>
        <v>24</v>
      </c>
      <c r="B29" s="29" t="s">
        <v>142</v>
      </c>
      <c r="C29" s="29" t="s">
        <v>10</v>
      </c>
      <c r="D29" s="37">
        <v>263</v>
      </c>
      <c r="E29" s="16"/>
      <c r="F29" s="56">
        <f t="shared" si="0"/>
        <v>0</v>
      </c>
      <c r="G29" s="15"/>
      <c r="H29" s="3"/>
    </row>
    <row r="30" spans="1:8" ht="28.5" customHeight="1" x14ac:dyDescent="0.2">
      <c r="A30" s="42">
        <f t="shared" si="1"/>
        <v>25</v>
      </c>
      <c r="B30" s="57" t="s">
        <v>92</v>
      </c>
      <c r="C30" s="24" t="s">
        <v>11</v>
      </c>
      <c r="D30" s="76">
        <f>SUM(D31:D54)</f>
        <v>379</v>
      </c>
      <c r="E30" s="16"/>
      <c r="F30" s="56">
        <f t="shared" si="0"/>
        <v>0</v>
      </c>
      <c r="G30" s="48" t="s">
        <v>84</v>
      </c>
      <c r="H30" s="3"/>
    </row>
    <row r="31" spans="1:8" ht="12" x14ac:dyDescent="0.2">
      <c r="A31" s="42">
        <f t="shared" si="1"/>
        <v>26</v>
      </c>
      <c r="B31" s="26" t="s">
        <v>19</v>
      </c>
      <c r="C31" s="26" t="s">
        <v>11</v>
      </c>
      <c r="D31" s="28">
        <v>6</v>
      </c>
      <c r="E31" s="16"/>
      <c r="F31" s="56">
        <f t="shared" si="0"/>
        <v>0</v>
      </c>
      <c r="G31" s="50"/>
      <c r="H31" s="3"/>
    </row>
    <row r="32" spans="1:8" ht="12" x14ac:dyDescent="0.2">
      <c r="A32" s="42">
        <f t="shared" si="1"/>
        <v>27</v>
      </c>
      <c r="B32" s="26" t="s">
        <v>20</v>
      </c>
      <c r="C32" s="26" t="s">
        <v>11</v>
      </c>
      <c r="D32" s="28">
        <v>26</v>
      </c>
      <c r="E32" s="16"/>
      <c r="F32" s="56">
        <f t="shared" si="0"/>
        <v>0</v>
      </c>
      <c r="G32" s="60"/>
      <c r="H32" s="3"/>
    </row>
    <row r="33" spans="1:8" ht="12" x14ac:dyDescent="0.2">
      <c r="A33" s="42">
        <f t="shared" si="1"/>
        <v>28</v>
      </c>
      <c r="B33" s="34" t="s">
        <v>23</v>
      </c>
      <c r="C33" s="26" t="s">
        <v>11</v>
      </c>
      <c r="D33" s="28">
        <v>49</v>
      </c>
      <c r="E33" s="16"/>
      <c r="F33" s="56">
        <f t="shared" si="0"/>
        <v>0</v>
      </c>
      <c r="G33" s="15"/>
      <c r="H33" s="3"/>
    </row>
    <row r="34" spans="1:8" ht="12" x14ac:dyDescent="0.2">
      <c r="A34" s="42">
        <f t="shared" si="1"/>
        <v>29</v>
      </c>
      <c r="B34" s="25" t="s">
        <v>25</v>
      </c>
      <c r="C34" s="26" t="s">
        <v>11</v>
      </c>
      <c r="D34" s="28">
        <v>22</v>
      </c>
      <c r="E34" s="16"/>
      <c r="F34" s="56">
        <f t="shared" si="0"/>
        <v>0</v>
      </c>
      <c r="G34" s="15"/>
      <c r="H34" s="3"/>
    </row>
    <row r="35" spans="1:8" ht="13.5" customHeight="1" x14ac:dyDescent="0.2">
      <c r="A35" s="42">
        <f t="shared" si="1"/>
        <v>30</v>
      </c>
      <c r="B35" s="25" t="s">
        <v>26</v>
      </c>
      <c r="C35" s="26" t="s">
        <v>11</v>
      </c>
      <c r="D35" s="28">
        <v>9</v>
      </c>
      <c r="E35" s="16"/>
      <c r="F35" s="56">
        <f t="shared" si="0"/>
        <v>0</v>
      </c>
      <c r="G35" s="15"/>
      <c r="H35" s="3"/>
    </row>
    <row r="36" spans="1:8" ht="13.5" customHeight="1" x14ac:dyDescent="0.2">
      <c r="A36" s="42">
        <f t="shared" si="1"/>
        <v>31</v>
      </c>
      <c r="B36" s="25" t="s">
        <v>27</v>
      </c>
      <c r="C36" s="26" t="s">
        <v>11</v>
      </c>
      <c r="D36" s="28">
        <v>51</v>
      </c>
      <c r="E36" s="16"/>
      <c r="F36" s="56">
        <f t="shared" si="0"/>
        <v>0</v>
      </c>
      <c r="G36" s="15"/>
      <c r="H36" s="3"/>
    </row>
    <row r="37" spans="1:8" ht="12" x14ac:dyDescent="0.2">
      <c r="A37" s="42">
        <f t="shared" si="1"/>
        <v>32</v>
      </c>
      <c r="B37" s="25" t="s">
        <v>29</v>
      </c>
      <c r="C37" s="26" t="s">
        <v>11</v>
      </c>
      <c r="D37" s="28">
        <v>22</v>
      </c>
      <c r="E37" s="16"/>
      <c r="F37" s="56">
        <f t="shared" si="0"/>
        <v>0</v>
      </c>
      <c r="G37" s="15"/>
      <c r="H37" s="3"/>
    </row>
    <row r="38" spans="1:8" ht="12" x14ac:dyDescent="0.2">
      <c r="A38" s="42">
        <f t="shared" si="1"/>
        <v>33</v>
      </c>
      <c r="B38" s="25" t="s">
        <v>30</v>
      </c>
      <c r="C38" s="26" t="s">
        <v>11</v>
      </c>
      <c r="D38" s="28">
        <v>23</v>
      </c>
      <c r="E38" s="16"/>
      <c r="F38" s="56">
        <f t="shared" si="0"/>
        <v>0</v>
      </c>
      <c r="G38" s="15"/>
      <c r="H38" s="3"/>
    </row>
    <row r="39" spans="1:8" ht="12" x14ac:dyDescent="0.2">
      <c r="A39" s="42">
        <f t="shared" si="1"/>
        <v>34</v>
      </c>
      <c r="B39" s="25" t="s">
        <v>31</v>
      </c>
      <c r="C39" s="26" t="s">
        <v>11</v>
      </c>
      <c r="D39" s="28">
        <v>5</v>
      </c>
      <c r="E39" s="16"/>
      <c r="F39" s="56">
        <f t="shared" si="0"/>
        <v>0</v>
      </c>
      <c r="G39" s="15"/>
      <c r="H39" s="3"/>
    </row>
    <row r="40" spans="1:8" ht="12" x14ac:dyDescent="0.2">
      <c r="A40" s="42">
        <f t="shared" si="1"/>
        <v>35</v>
      </c>
      <c r="B40" s="25" t="s">
        <v>32</v>
      </c>
      <c r="C40" s="26" t="s">
        <v>11</v>
      </c>
      <c r="D40" s="71">
        <v>23</v>
      </c>
      <c r="E40" s="16"/>
      <c r="F40" s="56">
        <f t="shared" si="0"/>
        <v>0</v>
      </c>
      <c r="G40" s="15"/>
      <c r="H40" s="3"/>
    </row>
    <row r="41" spans="1:8" ht="12" x14ac:dyDescent="0.2">
      <c r="A41" s="42">
        <f t="shared" si="1"/>
        <v>36</v>
      </c>
      <c r="B41" s="25" t="s">
        <v>35</v>
      </c>
      <c r="C41" s="26" t="s">
        <v>11</v>
      </c>
      <c r="D41" s="37">
        <v>23</v>
      </c>
      <c r="E41" s="16"/>
      <c r="F41" s="56">
        <f t="shared" si="0"/>
        <v>0</v>
      </c>
      <c r="G41" s="15"/>
      <c r="H41" s="3"/>
    </row>
    <row r="42" spans="1:8" ht="12" x14ac:dyDescent="0.2">
      <c r="A42" s="42">
        <f t="shared" si="1"/>
        <v>37</v>
      </c>
      <c r="B42" s="25" t="s">
        <v>36</v>
      </c>
      <c r="C42" s="26" t="s">
        <v>11</v>
      </c>
      <c r="D42" s="37">
        <v>4</v>
      </c>
      <c r="E42" s="16"/>
      <c r="F42" s="56">
        <f t="shared" si="0"/>
        <v>0</v>
      </c>
      <c r="G42" s="15"/>
      <c r="H42" s="3"/>
    </row>
    <row r="43" spans="1:8" ht="12" x14ac:dyDescent="0.2">
      <c r="A43" s="42">
        <f t="shared" si="1"/>
        <v>38</v>
      </c>
      <c r="B43" s="39" t="s">
        <v>37</v>
      </c>
      <c r="C43" s="26" t="s">
        <v>11</v>
      </c>
      <c r="D43" s="28">
        <v>46</v>
      </c>
      <c r="E43" s="16"/>
      <c r="F43" s="56">
        <f t="shared" si="0"/>
        <v>0</v>
      </c>
      <c r="G43" s="15"/>
      <c r="H43" s="3"/>
    </row>
    <row r="44" spans="1:8" ht="12" x14ac:dyDescent="0.2">
      <c r="A44" s="42">
        <f t="shared" si="1"/>
        <v>39</v>
      </c>
      <c r="B44" s="26" t="s">
        <v>44</v>
      </c>
      <c r="C44" s="26" t="s">
        <v>11</v>
      </c>
      <c r="D44" s="28">
        <v>12</v>
      </c>
      <c r="E44" s="16"/>
      <c r="F44" s="56">
        <f t="shared" si="0"/>
        <v>0</v>
      </c>
      <c r="G44" s="15"/>
      <c r="H44" s="3"/>
    </row>
    <row r="45" spans="1:8" ht="12" x14ac:dyDescent="0.2">
      <c r="A45" s="42">
        <f t="shared" si="1"/>
        <v>40</v>
      </c>
      <c r="B45" s="31" t="s">
        <v>32</v>
      </c>
      <c r="C45" s="31" t="s">
        <v>11</v>
      </c>
      <c r="D45" s="33">
        <v>1</v>
      </c>
      <c r="E45" s="16"/>
      <c r="F45" s="56">
        <f t="shared" si="0"/>
        <v>0</v>
      </c>
      <c r="G45" s="15"/>
      <c r="H45" s="3"/>
    </row>
    <row r="46" spans="1:8" ht="12" x14ac:dyDescent="0.2">
      <c r="A46" s="42">
        <f t="shared" si="1"/>
        <v>41</v>
      </c>
      <c r="B46" s="31" t="s">
        <v>39</v>
      </c>
      <c r="C46" s="31" t="s">
        <v>11</v>
      </c>
      <c r="D46" s="33">
        <v>5</v>
      </c>
      <c r="E46" s="16"/>
      <c r="F46" s="56">
        <f t="shared" si="0"/>
        <v>0</v>
      </c>
      <c r="G46" s="15"/>
      <c r="H46" s="3"/>
    </row>
    <row r="47" spans="1:8" ht="12" x14ac:dyDescent="0.2">
      <c r="A47" s="42">
        <f t="shared" si="1"/>
        <v>42</v>
      </c>
      <c r="B47" s="31" t="s">
        <v>40</v>
      </c>
      <c r="C47" s="31" t="s">
        <v>11</v>
      </c>
      <c r="D47" s="33">
        <v>4</v>
      </c>
      <c r="E47" s="16"/>
      <c r="F47" s="56">
        <f t="shared" si="0"/>
        <v>0</v>
      </c>
      <c r="G47" s="15"/>
      <c r="H47" s="3"/>
    </row>
    <row r="48" spans="1:8" ht="12" x14ac:dyDescent="0.2">
      <c r="A48" s="42">
        <f t="shared" si="1"/>
        <v>43</v>
      </c>
      <c r="B48" s="26" t="s">
        <v>45</v>
      </c>
      <c r="C48" s="26" t="s">
        <v>11</v>
      </c>
      <c r="D48" s="28">
        <v>2</v>
      </c>
      <c r="E48" s="16"/>
      <c r="F48" s="56">
        <f t="shared" si="0"/>
        <v>0</v>
      </c>
      <c r="G48" s="15"/>
      <c r="H48" s="3"/>
    </row>
    <row r="49" spans="1:8" ht="12" x14ac:dyDescent="0.2">
      <c r="A49" s="42">
        <f t="shared" si="1"/>
        <v>44</v>
      </c>
      <c r="B49" s="26" t="s">
        <v>58</v>
      </c>
      <c r="C49" s="26" t="s">
        <v>11</v>
      </c>
      <c r="D49" s="28">
        <v>10</v>
      </c>
      <c r="E49" s="16"/>
      <c r="F49" s="56">
        <f t="shared" si="0"/>
        <v>0</v>
      </c>
      <c r="G49" s="15"/>
      <c r="H49" s="3"/>
    </row>
    <row r="50" spans="1:8" ht="12" x14ac:dyDescent="0.2">
      <c r="A50" s="42">
        <f t="shared" si="1"/>
        <v>45</v>
      </c>
      <c r="B50" s="26" t="s">
        <v>48</v>
      </c>
      <c r="C50" s="26" t="s">
        <v>11</v>
      </c>
      <c r="D50" s="28">
        <v>10</v>
      </c>
      <c r="E50" s="16"/>
      <c r="F50" s="56">
        <f t="shared" si="0"/>
        <v>0</v>
      </c>
      <c r="G50" s="15"/>
      <c r="H50" s="3"/>
    </row>
    <row r="51" spans="1:8" ht="12" x14ac:dyDescent="0.2">
      <c r="A51" s="42">
        <f t="shared" si="1"/>
        <v>46</v>
      </c>
      <c r="B51" s="26" t="s">
        <v>51</v>
      </c>
      <c r="C51" s="26" t="s">
        <v>11</v>
      </c>
      <c r="D51" s="28">
        <v>2</v>
      </c>
      <c r="E51" s="16"/>
      <c r="F51" s="56">
        <f t="shared" si="0"/>
        <v>0</v>
      </c>
      <c r="G51" s="15"/>
      <c r="H51" s="3"/>
    </row>
    <row r="52" spans="1:8" ht="12" x14ac:dyDescent="0.2">
      <c r="A52" s="42">
        <f t="shared" si="1"/>
        <v>47</v>
      </c>
      <c r="B52" s="26" t="s">
        <v>55</v>
      </c>
      <c r="C52" s="26" t="s">
        <v>11</v>
      </c>
      <c r="D52" s="28">
        <v>1</v>
      </c>
      <c r="E52" s="16"/>
      <c r="F52" s="56">
        <f t="shared" si="0"/>
        <v>0</v>
      </c>
      <c r="G52" s="15"/>
      <c r="H52" s="3"/>
    </row>
    <row r="53" spans="1:8" ht="12" x14ac:dyDescent="0.2">
      <c r="A53" s="42">
        <f t="shared" si="1"/>
        <v>48</v>
      </c>
      <c r="B53" s="26" t="s">
        <v>53</v>
      </c>
      <c r="C53" s="26" t="s">
        <v>11</v>
      </c>
      <c r="D53" s="28">
        <v>14</v>
      </c>
      <c r="E53" s="16"/>
      <c r="F53" s="56">
        <f t="shared" si="0"/>
        <v>0</v>
      </c>
      <c r="G53" s="15"/>
      <c r="H53" s="3"/>
    </row>
    <row r="54" spans="1:8" ht="12" x14ac:dyDescent="0.2">
      <c r="A54" s="42">
        <f t="shared" si="1"/>
        <v>49</v>
      </c>
      <c r="B54" s="26" t="s">
        <v>48</v>
      </c>
      <c r="C54" s="26" t="s">
        <v>11</v>
      </c>
      <c r="D54" s="28">
        <v>9</v>
      </c>
      <c r="E54" s="16"/>
      <c r="F54" s="56">
        <f t="shared" si="0"/>
        <v>0</v>
      </c>
      <c r="G54" s="15"/>
      <c r="H54" s="3"/>
    </row>
    <row r="55" spans="1:8" ht="12" x14ac:dyDescent="0.2">
      <c r="A55" s="42">
        <f t="shared" si="1"/>
        <v>50</v>
      </c>
      <c r="B55" s="34" t="s">
        <v>75</v>
      </c>
      <c r="C55" s="35" t="s">
        <v>10</v>
      </c>
      <c r="D55" s="36">
        <v>5</v>
      </c>
      <c r="E55" s="16"/>
      <c r="F55" s="56">
        <f t="shared" si="0"/>
        <v>0</v>
      </c>
      <c r="G55" s="15"/>
      <c r="H55" s="3"/>
    </row>
    <row r="56" spans="1:8" ht="12" x14ac:dyDescent="0.2">
      <c r="A56" s="42">
        <f t="shared" si="1"/>
        <v>51</v>
      </c>
      <c r="B56" s="30" t="s">
        <v>98</v>
      </c>
      <c r="C56" s="27" t="s">
        <v>10</v>
      </c>
      <c r="D56" s="38">
        <v>5</v>
      </c>
      <c r="E56" s="16"/>
      <c r="F56" s="56">
        <f t="shared" si="0"/>
        <v>0</v>
      </c>
      <c r="G56" s="15"/>
      <c r="H56" s="3"/>
    </row>
    <row r="57" spans="1:8" ht="12" x14ac:dyDescent="0.2">
      <c r="A57" s="42">
        <f t="shared" si="1"/>
        <v>52</v>
      </c>
      <c r="B57" s="25" t="s">
        <v>76</v>
      </c>
      <c r="C57" s="26" t="s">
        <v>10</v>
      </c>
      <c r="D57" s="28">
        <v>1</v>
      </c>
      <c r="E57" s="16"/>
      <c r="F57" s="56">
        <f t="shared" si="0"/>
        <v>0</v>
      </c>
      <c r="G57" s="15"/>
      <c r="H57" s="3"/>
    </row>
    <row r="58" spans="1:8" ht="12" x14ac:dyDescent="0.2">
      <c r="A58" s="42">
        <f t="shared" si="1"/>
        <v>53</v>
      </c>
      <c r="B58" s="25" t="s">
        <v>77</v>
      </c>
      <c r="C58" s="26" t="s">
        <v>10</v>
      </c>
      <c r="D58" s="28">
        <v>2</v>
      </c>
      <c r="E58" s="16"/>
      <c r="F58" s="56">
        <f t="shared" si="0"/>
        <v>0</v>
      </c>
      <c r="G58" s="15"/>
      <c r="H58" s="3"/>
    </row>
    <row r="59" spans="1:8" ht="12" x14ac:dyDescent="0.2">
      <c r="A59" s="42">
        <f t="shared" si="1"/>
        <v>54</v>
      </c>
      <c r="B59" s="25" t="s">
        <v>78</v>
      </c>
      <c r="C59" s="26" t="s">
        <v>10</v>
      </c>
      <c r="D59" s="28">
        <v>2</v>
      </c>
      <c r="E59" s="16"/>
      <c r="F59" s="56">
        <f t="shared" si="0"/>
        <v>0</v>
      </c>
      <c r="G59" s="15"/>
      <c r="H59" s="3"/>
    </row>
    <row r="60" spans="1:8" ht="12" x14ac:dyDescent="0.2">
      <c r="A60" s="42">
        <f t="shared" si="1"/>
        <v>55</v>
      </c>
      <c r="B60" s="25" t="s">
        <v>28</v>
      </c>
      <c r="C60" s="26" t="s">
        <v>10</v>
      </c>
      <c r="D60" s="28">
        <v>1</v>
      </c>
      <c r="E60" s="16"/>
      <c r="F60" s="56">
        <f t="shared" si="0"/>
        <v>0</v>
      </c>
      <c r="G60" s="15"/>
      <c r="H60" s="3"/>
    </row>
    <row r="61" spans="1:8" ht="12" x14ac:dyDescent="0.2">
      <c r="A61" s="42">
        <f t="shared" si="1"/>
        <v>56</v>
      </c>
      <c r="B61" s="25" t="s">
        <v>79</v>
      </c>
      <c r="C61" s="26" t="s">
        <v>10</v>
      </c>
      <c r="D61" s="28">
        <v>4</v>
      </c>
      <c r="E61" s="16"/>
      <c r="F61" s="56">
        <f t="shared" si="0"/>
        <v>0</v>
      </c>
      <c r="G61" s="15"/>
      <c r="H61" s="3"/>
    </row>
    <row r="62" spans="1:8" ht="12" x14ac:dyDescent="0.2">
      <c r="A62" s="42">
        <f t="shared" si="1"/>
        <v>57</v>
      </c>
      <c r="B62" s="25" t="s">
        <v>80</v>
      </c>
      <c r="C62" s="26" t="s">
        <v>10</v>
      </c>
      <c r="D62" s="28">
        <v>2</v>
      </c>
      <c r="E62" s="16"/>
      <c r="F62" s="56">
        <f t="shared" si="0"/>
        <v>0</v>
      </c>
      <c r="G62" s="15"/>
      <c r="H62" s="3"/>
    </row>
    <row r="63" spans="1:8" ht="12" x14ac:dyDescent="0.2">
      <c r="A63" s="42">
        <f t="shared" si="1"/>
        <v>58</v>
      </c>
      <c r="B63" s="25" t="s">
        <v>81</v>
      </c>
      <c r="C63" s="26" t="s">
        <v>10</v>
      </c>
      <c r="D63" s="28">
        <v>2</v>
      </c>
      <c r="E63" s="16"/>
      <c r="F63" s="56">
        <f t="shared" si="0"/>
        <v>0</v>
      </c>
      <c r="G63" s="15"/>
      <c r="H63" s="3"/>
    </row>
    <row r="64" spans="1:8" ht="12" x14ac:dyDescent="0.2">
      <c r="A64" s="42">
        <f t="shared" si="1"/>
        <v>59</v>
      </c>
      <c r="B64" s="25" t="s">
        <v>82</v>
      </c>
      <c r="C64" s="26" t="s">
        <v>10</v>
      </c>
      <c r="D64" s="28">
        <v>1</v>
      </c>
      <c r="E64" s="16"/>
      <c r="F64" s="56">
        <f t="shared" si="0"/>
        <v>0</v>
      </c>
      <c r="G64" s="15"/>
      <c r="H64" s="3"/>
    </row>
    <row r="65" spans="1:8" ht="12" x14ac:dyDescent="0.2">
      <c r="A65" s="42">
        <f t="shared" si="1"/>
        <v>60</v>
      </c>
      <c r="B65" s="25" t="s">
        <v>33</v>
      </c>
      <c r="C65" s="26" t="s">
        <v>10</v>
      </c>
      <c r="D65" s="28">
        <v>4</v>
      </c>
      <c r="E65" s="16"/>
      <c r="F65" s="56">
        <f t="shared" si="0"/>
        <v>0</v>
      </c>
      <c r="G65" s="15"/>
      <c r="H65" s="3"/>
    </row>
    <row r="66" spans="1:8" ht="12" x14ac:dyDescent="0.2">
      <c r="A66" s="42">
        <f t="shared" si="1"/>
        <v>61</v>
      </c>
      <c r="B66" s="34" t="s">
        <v>34</v>
      </c>
      <c r="C66" s="32" t="s">
        <v>10</v>
      </c>
      <c r="D66" s="64">
        <v>4</v>
      </c>
      <c r="E66" s="16"/>
      <c r="F66" s="56">
        <f t="shared" si="0"/>
        <v>0</v>
      </c>
      <c r="G66" s="15"/>
      <c r="H66" s="3"/>
    </row>
    <row r="67" spans="1:8" ht="12" x14ac:dyDescent="0.2">
      <c r="A67" s="42">
        <f t="shared" si="1"/>
        <v>62</v>
      </c>
      <c r="B67" s="25" t="s">
        <v>83</v>
      </c>
      <c r="C67" s="26" t="s">
        <v>10</v>
      </c>
      <c r="D67" s="28">
        <v>2</v>
      </c>
      <c r="E67" s="16"/>
      <c r="F67" s="56">
        <f t="shared" si="0"/>
        <v>0</v>
      </c>
      <c r="G67" s="15"/>
      <c r="H67" s="3"/>
    </row>
    <row r="68" spans="1:8" ht="12" x14ac:dyDescent="0.2">
      <c r="A68" s="42">
        <f t="shared" si="1"/>
        <v>63</v>
      </c>
      <c r="B68" s="25" t="s">
        <v>41</v>
      </c>
      <c r="C68" s="26" t="s">
        <v>10</v>
      </c>
      <c r="D68" s="28">
        <v>4</v>
      </c>
      <c r="E68" s="16"/>
      <c r="F68" s="56">
        <f t="shared" si="0"/>
        <v>0</v>
      </c>
      <c r="G68" s="15"/>
      <c r="H68" s="3"/>
    </row>
    <row r="69" spans="1:8" ht="12" x14ac:dyDescent="0.2">
      <c r="A69" s="42">
        <f t="shared" si="1"/>
        <v>64</v>
      </c>
      <c r="B69" s="25" t="s">
        <v>42</v>
      </c>
      <c r="C69" s="26" t="s">
        <v>10</v>
      </c>
      <c r="D69" s="28">
        <v>2</v>
      </c>
      <c r="E69" s="16"/>
      <c r="F69" s="56">
        <f t="shared" si="0"/>
        <v>0</v>
      </c>
      <c r="G69" s="15"/>
      <c r="H69" s="3"/>
    </row>
    <row r="70" spans="1:8" ht="12" x14ac:dyDescent="0.2">
      <c r="A70" s="42">
        <f t="shared" si="1"/>
        <v>65</v>
      </c>
      <c r="B70" s="25" t="s">
        <v>43</v>
      </c>
      <c r="C70" s="26" t="s">
        <v>10</v>
      </c>
      <c r="D70" s="28">
        <v>1</v>
      </c>
      <c r="E70" s="16"/>
      <c r="F70" s="56">
        <f t="shared" si="0"/>
        <v>0</v>
      </c>
      <c r="G70" s="15"/>
      <c r="H70" s="3"/>
    </row>
    <row r="71" spans="1:8" ht="12" x14ac:dyDescent="0.2">
      <c r="A71" s="42">
        <f t="shared" si="1"/>
        <v>66</v>
      </c>
      <c r="B71" s="26" t="s">
        <v>46</v>
      </c>
      <c r="C71" s="26" t="s">
        <v>10</v>
      </c>
      <c r="D71" s="28">
        <v>6</v>
      </c>
      <c r="E71" s="16"/>
      <c r="F71" s="56">
        <f t="shared" ref="F71:F86" si="2">D71*E71</f>
        <v>0</v>
      </c>
      <c r="G71" s="15"/>
      <c r="H71" s="3"/>
    </row>
    <row r="72" spans="1:8" ht="12" x14ac:dyDescent="0.2">
      <c r="A72" s="42">
        <f t="shared" ref="A72:A129" si="3">A71+1</f>
        <v>67</v>
      </c>
      <c r="B72" s="26" t="s">
        <v>47</v>
      </c>
      <c r="C72" s="26" t="s">
        <v>10</v>
      </c>
      <c r="D72" s="28">
        <v>1</v>
      </c>
      <c r="E72" s="16"/>
      <c r="F72" s="56">
        <f t="shared" si="2"/>
        <v>0</v>
      </c>
      <c r="G72" s="15"/>
      <c r="H72" s="3"/>
    </row>
    <row r="73" spans="1:8" ht="12" x14ac:dyDescent="0.2">
      <c r="A73" s="42">
        <f t="shared" si="3"/>
        <v>68</v>
      </c>
      <c r="B73" s="26" t="s">
        <v>49</v>
      </c>
      <c r="C73" s="26" t="s">
        <v>10</v>
      </c>
      <c r="D73" s="28">
        <v>4</v>
      </c>
      <c r="E73" s="16"/>
      <c r="F73" s="56">
        <f t="shared" si="2"/>
        <v>0</v>
      </c>
      <c r="G73" s="15"/>
      <c r="H73" s="3"/>
    </row>
    <row r="74" spans="1:8" ht="12" x14ac:dyDescent="0.2">
      <c r="A74" s="42">
        <f t="shared" si="3"/>
        <v>69</v>
      </c>
      <c r="B74" s="26" t="s">
        <v>50</v>
      </c>
      <c r="C74" s="26" t="s">
        <v>10</v>
      </c>
      <c r="D74" s="28">
        <v>1</v>
      </c>
      <c r="E74" s="16"/>
      <c r="F74" s="56">
        <f t="shared" si="2"/>
        <v>0</v>
      </c>
      <c r="G74" s="15"/>
      <c r="H74" s="3"/>
    </row>
    <row r="75" spans="1:8" ht="17.25" customHeight="1" x14ac:dyDescent="0.2">
      <c r="A75" s="42">
        <f t="shared" si="3"/>
        <v>70</v>
      </c>
      <c r="B75" s="26" t="s">
        <v>52</v>
      </c>
      <c r="C75" s="26" t="s">
        <v>10</v>
      </c>
      <c r="D75" s="28">
        <v>1</v>
      </c>
      <c r="E75" s="16"/>
      <c r="F75" s="56">
        <f t="shared" si="2"/>
        <v>0</v>
      </c>
      <c r="G75" s="48"/>
      <c r="H75" s="3"/>
    </row>
    <row r="76" spans="1:8" ht="12" x14ac:dyDescent="0.2">
      <c r="A76" s="42">
        <f t="shared" si="3"/>
        <v>71</v>
      </c>
      <c r="B76" s="26" t="s">
        <v>54</v>
      </c>
      <c r="C76" s="26" t="s">
        <v>10</v>
      </c>
      <c r="D76" s="28">
        <v>1</v>
      </c>
      <c r="E76" s="16"/>
      <c r="F76" s="56">
        <f t="shared" si="2"/>
        <v>0</v>
      </c>
      <c r="G76" s="15"/>
      <c r="H76" s="3"/>
    </row>
    <row r="77" spans="1:8" ht="12" x14ac:dyDescent="0.2">
      <c r="A77" s="42">
        <f t="shared" si="3"/>
        <v>72</v>
      </c>
      <c r="B77" s="26" t="s">
        <v>47</v>
      </c>
      <c r="C77" s="26" t="s">
        <v>10</v>
      </c>
      <c r="D77" s="28">
        <v>5</v>
      </c>
      <c r="E77" s="16"/>
      <c r="F77" s="56">
        <f t="shared" si="2"/>
        <v>0</v>
      </c>
      <c r="G77" s="15"/>
      <c r="H77" s="3"/>
    </row>
    <row r="78" spans="1:8" ht="12" x14ac:dyDescent="0.2">
      <c r="A78" s="42">
        <f t="shared" si="3"/>
        <v>73</v>
      </c>
      <c r="B78" s="26" t="s">
        <v>56</v>
      </c>
      <c r="C78" s="26" t="s">
        <v>10</v>
      </c>
      <c r="D78" s="28">
        <v>2</v>
      </c>
      <c r="E78" s="16"/>
      <c r="F78" s="56">
        <f t="shared" si="2"/>
        <v>0</v>
      </c>
      <c r="G78" s="15"/>
      <c r="H78" s="3"/>
    </row>
    <row r="79" spans="1:8" ht="12" x14ac:dyDescent="0.2">
      <c r="A79" s="42">
        <f t="shared" si="3"/>
        <v>74</v>
      </c>
      <c r="B79" s="26" t="s">
        <v>43</v>
      </c>
      <c r="C79" s="26" t="s">
        <v>10</v>
      </c>
      <c r="D79" s="28">
        <v>1</v>
      </c>
      <c r="E79" s="16"/>
      <c r="F79" s="56">
        <f t="shared" si="2"/>
        <v>0</v>
      </c>
      <c r="G79" s="15"/>
      <c r="H79" s="3"/>
    </row>
    <row r="80" spans="1:8" ht="12" x14ac:dyDescent="0.2">
      <c r="A80" s="42">
        <f t="shared" si="3"/>
        <v>75</v>
      </c>
      <c r="B80" s="26" t="s">
        <v>57</v>
      </c>
      <c r="C80" s="26" t="s">
        <v>10</v>
      </c>
      <c r="D80" s="28">
        <v>2</v>
      </c>
      <c r="E80" s="16"/>
      <c r="F80" s="56">
        <f t="shared" si="2"/>
        <v>0</v>
      </c>
      <c r="G80" s="15"/>
      <c r="H80" s="3"/>
    </row>
    <row r="81" spans="1:8" ht="12" x14ac:dyDescent="0.2">
      <c r="A81" s="42">
        <f t="shared" si="3"/>
        <v>76</v>
      </c>
      <c r="B81" s="26" t="s">
        <v>54</v>
      </c>
      <c r="C81" s="26" t="s">
        <v>10</v>
      </c>
      <c r="D81" s="28">
        <v>2</v>
      </c>
      <c r="E81" s="16"/>
      <c r="F81" s="56">
        <f t="shared" si="2"/>
        <v>0</v>
      </c>
      <c r="G81" s="15"/>
      <c r="H81" s="3"/>
    </row>
    <row r="82" spans="1:8" ht="12" x14ac:dyDescent="0.2">
      <c r="A82" s="42">
        <f t="shared" si="3"/>
        <v>77</v>
      </c>
      <c r="B82" s="26" t="s">
        <v>57</v>
      </c>
      <c r="C82" s="26" t="s">
        <v>10</v>
      </c>
      <c r="D82" s="28">
        <v>3</v>
      </c>
      <c r="E82" s="16"/>
      <c r="F82" s="56">
        <f t="shared" si="2"/>
        <v>0</v>
      </c>
      <c r="G82" s="15"/>
      <c r="H82" s="3"/>
    </row>
    <row r="83" spans="1:8" ht="12" x14ac:dyDescent="0.2">
      <c r="A83" s="42">
        <f t="shared" si="3"/>
        <v>78</v>
      </c>
      <c r="B83" s="26" t="s">
        <v>54</v>
      </c>
      <c r="C83" s="26" t="s">
        <v>10</v>
      </c>
      <c r="D83" s="28">
        <v>1</v>
      </c>
      <c r="E83" s="16"/>
      <c r="F83" s="56">
        <f t="shared" si="2"/>
        <v>0</v>
      </c>
      <c r="G83" s="48"/>
      <c r="H83" s="3"/>
    </row>
    <row r="84" spans="1:8" ht="12" x14ac:dyDescent="0.2">
      <c r="A84" s="42">
        <f t="shared" si="3"/>
        <v>79</v>
      </c>
      <c r="B84" s="26" t="s">
        <v>59</v>
      </c>
      <c r="C84" s="26" t="s">
        <v>10</v>
      </c>
      <c r="D84" s="28">
        <v>3</v>
      </c>
      <c r="E84" s="16"/>
      <c r="F84" s="56">
        <f t="shared" si="2"/>
        <v>0</v>
      </c>
      <c r="G84" s="15"/>
      <c r="H84" s="3"/>
    </row>
    <row r="85" spans="1:8" ht="12" x14ac:dyDescent="0.2">
      <c r="A85" s="42">
        <f t="shared" si="3"/>
        <v>80</v>
      </c>
      <c r="B85" s="26" t="s">
        <v>60</v>
      </c>
      <c r="C85" s="26" t="s">
        <v>10</v>
      </c>
      <c r="D85" s="28">
        <v>2</v>
      </c>
      <c r="E85" s="16"/>
      <c r="F85" s="56">
        <f t="shared" si="2"/>
        <v>0</v>
      </c>
      <c r="G85" s="15"/>
      <c r="H85" s="3"/>
    </row>
    <row r="86" spans="1:8" ht="12" x14ac:dyDescent="0.2">
      <c r="A86" s="42">
        <f t="shared" si="3"/>
        <v>81</v>
      </c>
      <c r="B86" s="26" t="s">
        <v>61</v>
      </c>
      <c r="C86" s="26" t="s">
        <v>10</v>
      </c>
      <c r="D86" s="28">
        <v>2</v>
      </c>
      <c r="E86" s="16"/>
      <c r="F86" s="56">
        <f t="shared" si="2"/>
        <v>0</v>
      </c>
      <c r="G86" s="15"/>
      <c r="H86" s="3"/>
    </row>
    <row r="87" spans="1:8" ht="13.5" customHeight="1" x14ac:dyDescent="0.2">
      <c r="A87" s="42">
        <f t="shared" si="3"/>
        <v>82</v>
      </c>
      <c r="B87" s="25" t="s">
        <v>110</v>
      </c>
      <c r="C87" s="26" t="s">
        <v>10</v>
      </c>
      <c r="D87" s="28">
        <v>10</v>
      </c>
      <c r="E87" s="16"/>
      <c r="F87" s="56">
        <f t="shared" ref="F87:F104" si="4">D89*E87</f>
        <v>0</v>
      </c>
      <c r="H87" s="3"/>
    </row>
    <row r="88" spans="1:8" ht="12" x14ac:dyDescent="0.2">
      <c r="A88" s="42">
        <f t="shared" si="3"/>
        <v>83</v>
      </c>
      <c r="B88" s="25" t="s">
        <v>121</v>
      </c>
      <c r="C88" s="26" t="s">
        <v>10</v>
      </c>
      <c r="D88" s="28">
        <v>4</v>
      </c>
      <c r="E88" s="16"/>
      <c r="F88" s="56">
        <f t="shared" si="4"/>
        <v>0</v>
      </c>
      <c r="G88" s="15"/>
      <c r="H88" s="3"/>
    </row>
    <row r="89" spans="1:8" ht="22.5" x14ac:dyDescent="0.2">
      <c r="A89" s="42">
        <f t="shared" si="3"/>
        <v>84</v>
      </c>
      <c r="B89" s="57" t="s">
        <v>93</v>
      </c>
      <c r="C89" s="26" t="s">
        <v>12</v>
      </c>
      <c r="D89" s="37">
        <f>D90+D91</f>
        <v>542</v>
      </c>
      <c r="E89" s="16"/>
      <c r="F89" s="56">
        <f t="shared" si="4"/>
        <v>0</v>
      </c>
      <c r="G89" s="48" t="s">
        <v>85</v>
      </c>
      <c r="H89" s="3"/>
    </row>
    <row r="90" spans="1:8" ht="24" x14ac:dyDescent="0.2">
      <c r="A90" s="42">
        <f t="shared" si="3"/>
        <v>85</v>
      </c>
      <c r="B90" s="26" t="s">
        <v>22</v>
      </c>
      <c r="C90" s="26" t="s">
        <v>12</v>
      </c>
      <c r="D90" s="38">
        <v>35</v>
      </c>
      <c r="E90" s="16"/>
      <c r="F90" s="56">
        <f t="shared" si="4"/>
        <v>0</v>
      </c>
      <c r="G90" s="15"/>
      <c r="H90" s="3"/>
    </row>
    <row r="91" spans="1:8" ht="12" x14ac:dyDescent="0.2">
      <c r="A91" s="42">
        <f t="shared" si="3"/>
        <v>86</v>
      </c>
      <c r="B91" s="26" t="s">
        <v>94</v>
      </c>
      <c r="C91" s="24" t="s">
        <v>12</v>
      </c>
      <c r="D91" s="28">
        <v>507</v>
      </c>
      <c r="E91" s="16"/>
      <c r="F91" s="56">
        <f t="shared" si="4"/>
        <v>0</v>
      </c>
      <c r="G91" s="15"/>
      <c r="H91" s="3"/>
    </row>
    <row r="92" spans="1:8" ht="12" x14ac:dyDescent="0.2">
      <c r="A92" s="42">
        <f t="shared" si="3"/>
        <v>87</v>
      </c>
      <c r="B92" s="26" t="s">
        <v>21</v>
      </c>
      <c r="C92" s="26" t="s">
        <v>13</v>
      </c>
      <c r="D92" s="29">
        <v>307.8</v>
      </c>
      <c r="E92" s="16"/>
      <c r="F92" s="56">
        <f t="shared" si="4"/>
        <v>0</v>
      </c>
      <c r="G92" s="15"/>
      <c r="H92" s="3"/>
    </row>
    <row r="93" spans="1:8" ht="12" x14ac:dyDescent="0.2">
      <c r="A93" s="42">
        <f t="shared" si="3"/>
        <v>88</v>
      </c>
      <c r="B93" s="15" t="s">
        <v>127</v>
      </c>
      <c r="C93" s="31" t="s">
        <v>10</v>
      </c>
      <c r="D93" s="33">
        <f>SUM(D94:D96)</f>
        <v>15</v>
      </c>
      <c r="E93" s="16"/>
      <c r="F93" s="56">
        <f t="shared" si="4"/>
        <v>0</v>
      </c>
      <c r="G93" s="15"/>
      <c r="H93" s="3"/>
    </row>
    <row r="94" spans="1:8" ht="12" x14ac:dyDescent="0.2">
      <c r="A94" s="42">
        <f t="shared" si="3"/>
        <v>89</v>
      </c>
      <c r="B94" s="31" t="s">
        <v>97</v>
      </c>
      <c r="C94" s="31" t="s">
        <v>10</v>
      </c>
      <c r="D94" s="33">
        <v>5</v>
      </c>
      <c r="E94" s="16"/>
      <c r="F94" s="56">
        <f t="shared" si="4"/>
        <v>0</v>
      </c>
      <c r="G94" s="15"/>
      <c r="H94" s="3"/>
    </row>
    <row r="95" spans="1:8" ht="12" x14ac:dyDescent="0.2">
      <c r="A95" s="42">
        <f t="shared" si="3"/>
        <v>90</v>
      </c>
      <c r="B95" s="31" t="s">
        <v>111</v>
      </c>
      <c r="C95" s="31" t="s">
        <v>10</v>
      </c>
      <c r="D95" s="33">
        <v>2</v>
      </c>
      <c r="E95" s="16"/>
      <c r="F95" s="56">
        <f t="shared" si="4"/>
        <v>0</v>
      </c>
      <c r="G95" s="15"/>
      <c r="H95" s="3"/>
    </row>
    <row r="96" spans="1:8" ht="12" x14ac:dyDescent="0.2">
      <c r="A96" s="42">
        <f t="shared" si="3"/>
        <v>91</v>
      </c>
      <c r="B96" s="26" t="s">
        <v>135</v>
      </c>
      <c r="C96" s="26" t="s">
        <v>10</v>
      </c>
      <c r="D96" s="28">
        <v>8</v>
      </c>
      <c r="E96" s="16"/>
      <c r="F96" s="56">
        <f t="shared" si="4"/>
        <v>0</v>
      </c>
      <c r="G96" s="15"/>
      <c r="H96" s="3"/>
    </row>
    <row r="97" spans="1:8" ht="12" x14ac:dyDescent="0.2">
      <c r="A97" s="42">
        <f t="shared" si="3"/>
        <v>92</v>
      </c>
      <c r="B97" s="61" t="s">
        <v>101</v>
      </c>
      <c r="C97" s="26" t="s">
        <v>10</v>
      </c>
      <c r="D97" s="28">
        <f>SUM(D98:D100)</f>
        <v>9</v>
      </c>
      <c r="E97" s="16"/>
      <c r="F97" s="56">
        <f t="shared" si="4"/>
        <v>0</v>
      </c>
      <c r="G97" s="15"/>
      <c r="H97" s="3"/>
    </row>
    <row r="98" spans="1:8" ht="12" x14ac:dyDescent="0.2">
      <c r="A98" s="42">
        <f t="shared" si="3"/>
        <v>93</v>
      </c>
      <c r="B98" s="25" t="s">
        <v>100</v>
      </c>
      <c r="C98" s="26" t="s">
        <v>10</v>
      </c>
      <c r="D98" s="28">
        <v>5</v>
      </c>
      <c r="E98" s="16"/>
      <c r="F98" s="56">
        <f t="shared" si="4"/>
        <v>0</v>
      </c>
      <c r="G98" s="15"/>
      <c r="H98" s="3"/>
    </row>
    <row r="99" spans="1:8" ht="12" x14ac:dyDescent="0.2">
      <c r="A99" s="42">
        <f t="shared" si="3"/>
        <v>94</v>
      </c>
      <c r="B99" s="25" t="s">
        <v>109</v>
      </c>
      <c r="C99" s="26" t="s">
        <v>10</v>
      </c>
      <c r="D99" s="28">
        <v>2</v>
      </c>
      <c r="E99" s="16"/>
      <c r="F99" s="56">
        <f t="shared" si="4"/>
        <v>0</v>
      </c>
      <c r="G99" s="15"/>
      <c r="H99" s="3"/>
    </row>
    <row r="100" spans="1:8" ht="12" x14ac:dyDescent="0.2">
      <c r="A100" s="42">
        <f t="shared" si="3"/>
        <v>95</v>
      </c>
      <c r="B100" s="30" t="s">
        <v>112</v>
      </c>
      <c r="C100" s="27" t="s">
        <v>10</v>
      </c>
      <c r="D100" s="38">
        <v>2</v>
      </c>
      <c r="E100" s="16"/>
      <c r="F100" s="56">
        <f t="shared" si="4"/>
        <v>0</v>
      </c>
      <c r="G100" s="15"/>
      <c r="H100" s="3"/>
    </row>
    <row r="101" spans="1:8" ht="12" x14ac:dyDescent="0.2">
      <c r="A101" s="42">
        <f t="shared" si="3"/>
        <v>96</v>
      </c>
      <c r="B101" s="15" t="s">
        <v>128</v>
      </c>
      <c r="C101" s="31" t="s">
        <v>10</v>
      </c>
      <c r="D101" s="33">
        <f>SUM(D102:D103)</f>
        <v>6</v>
      </c>
      <c r="E101" s="16"/>
      <c r="F101" s="56">
        <f t="shared" si="4"/>
        <v>0</v>
      </c>
      <c r="G101" s="15"/>
      <c r="H101" s="3"/>
    </row>
    <row r="102" spans="1:8" ht="12" x14ac:dyDescent="0.2">
      <c r="A102" s="42">
        <f t="shared" si="3"/>
        <v>97</v>
      </c>
      <c r="B102" s="31" t="s">
        <v>104</v>
      </c>
      <c r="C102" s="31" t="s">
        <v>10</v>
      </c>
      <c r="D102" s="33">
        <v>2</v>
      </c>
      <c r="E102" s="16"/>
      <c r="F102" s="56">
        <f t="shared" si="4"/>
        <v>0</v>
      </c>
      <c r="G102" s="15"/>
      <c r="H102" s="3"/>
    </row>
    <row r="103" spans="1:8" ht="12" x14ac:dyDescent="0.2">
      <c r="A103" s="42">
        <f t="shared" si="3"/>
        <v>98</v>
      </c>
      <c r="B103" s="26" t="s">
        <v>133</v>
      </c>
      <c r="C103" s="26" t="s">
        <v>10</v>
      </c>
      <c r="D103" s="28">
        <v>4</v>
      </c>
      <c r="E103" s="16"/>
      <c r="F103" s="56">
        <f t="shared" si="4"/>
        <v>0</v>
      </c>
      <c r="G103" s="48"/>
      <c r="H103" s="3"/>
    </row>
    <row r="104" spans="1:8" ht="12" x14ac:dyDescent="0.2">
      <c r="A104" s="42">
        <f t="shared" si="3"/>
        <v>99</v>
      </c>
      <c r="B104" s="63" t="s">
        <v>108</v>
      </c>
      <c r="C104" s="26" t="s">
        <v>10</v>
      </c>
      <c r="D104" s="28">
        <v>2</v>
      </c>
      <c r="E104" s="16"/>
      <c r="F104" s="56">
        <f t="shared" si="4"/>
        <v>0</v>
      </c>
      <c r="G104" s="15"/>
      <c r="H104" s="3"/>
    </row>
    <row r="105" spans="1:8" ht="12" x14ac:dyDescent="0.2">
      <c r="A105" s="42">
        <f t="shared" si="3"/>
        <v>100</v>
      </c>
      <c r="B105" s="25" t="s">
        <v>107</v>
      </c>
      <c r="C105" s="26" t="s">
        <v>10</v>
      </c>
      <c r="D105" s="28">
        <v>2</v>
      </c>
      <c r="E105" s="16"/>
      <c r="F105" s="56">
        <f>D87*E105</f>
        <v>0</v>
      </c>
      <c r="G105" s="15"/>
      <c r="H105" s="3"/>
    </row>
    <row r="106" spans="1:8" ht="12" x14ac:dyDescent="0.2">
      <c r="A106" s="42">
        <f t="shared" si="3"/>
        <v>101</v>
      </c>
      <c r="B106" s="61" t="s">
        <v>114</v>
      </c>
      <c r="C106" s="27" t="s">
        <v>10</v>
      </c>
      <c r="D106" s="38">
        <v>2</v>
      </c>
      <c r="E106" s="16"/>
      <c r="F106" s="56">
        <f t="shared" ref="F106:F129" si="5">D106*E106</f>
        <v>0</v>
      </c>
      <c r="G106" s="48"/>
      <c r="H106" s="3"/>
    </row>
    <row r="107" spans="1:8" ht="12" x14ac:dyDescent="0.2">
      <c r="A107" s="42">
        <f t="shared" si="3"/>
        <v>102</v>
      </c>
      <c r="B107" s="25" t="s">
        <v>113</v>
      </c>
      <c r="C107" s="26" t="s">
        <v>10</v>
      </c>
      <c r="D107" s="28">
        <v>2</v>
      </c>
      <c r="E107" s="16"/>
      <c r="F107" s="56">
        <f t="shared" si="5"/>
        <v>0</v>
      </c>
      <c r="G107" s="15"/>
      <c r="H107" s="3"/>
    </row>
    <row r="108" spans="1:8" ht="12" x14ac:dyDescent="0.2">
      <c r="A108" s="42">
        <f t="shared" si="3"/>
        <v>103</v>
      </c>
      <c r="B108" s="15" t="s">
        <v>118</v>
      </c>
      <c r="C108" s="31" t="s">
        <v>10</v>
      </c>
      <c r="D108" s="33">
        <v>2</v>
      </c>
      <c r="E108" s="16"/>
      <c r="F108" s="56">
        <f t="shared" si="5"/>
        <v>0</v>
      </c>
      <c r="G108" s="15"/>
      <c r="H108" s="3"/>
    </row>
    <row r="109" spans="1:8" ht="12" x14ac:dyDescent="0.2">
      <c r="A109" s="42">
        <f t="shared" si="3"/>
        <v>104</v>
      </c>
      <c r="B109" s="25" t="s">
        <v>117</v>
      </c>
      <c r="C109" s="26" t="s">
        <v>10</v>
      </c>
      <c r="D109" s="28">
        <v>2</v>
      </c>
      <c r="E109" s="16"/>
      <c r="F109" s="56">
        <f t="shared" si="5"/>
        <v>0</v>
      </c>
      <c r="G109" s="15"/>
      <c r="H109" s="3"/>
    </row>
    <row r="110" spans="1:8" ht="12" x14ac:dyDescent="0.2">
      <c r="A110" s="42">
        <f t="shared" si="3"/>
        <v>105</v>
      </c>
      <c r="B110" s="61" t="s">
        <v>120</v>
      </c>
      <c r="C110" s="26" t="s">
        <v>10</v>
      </c>
      <c r="D110" s="28">
        <v>2</v>
      </c>
      <c r="E110" s="16"/>
      <c r="F110" s="56">
        <f t="shared" si="5"/>
        <v>0</v>
      </c>
      <c r="G110" s="15"/>
      <c r="H110" s="3"/>
    </row>
    <row r="111" spans="1:8" ht="24" x14ac:dyDescent="0.2">
      <c r="A111" s="42">
        <f t="shared" si="3"/>
        <v>106</v>
      </c>
      <c r="B111" s="62" t="s">
        <v>119</v>
      </c>
      <c r="C111" s="26" t="s">
        <v>10</v>
      </c>
      <c r="D111" s="28">
        <v>2</v>
      </c>
      <c r="E111" s="16"/>
      <c r="F111" s="56">
        <f t="shared" si="5"/>
        <v>0</v>
      </c>
      <c r="G111" s="48"/>
      <c r="H111" s="3"/>
    </row>
    <row r="112" spans="1:8" ht="12" x14ac:dyDescent="0.2">
      <c r="A112" s="42">
        <f t="shared" si="3"/>
        <v>107</v>
      </c>
      <c r="B112" s="61" t="s">
        <v>129</v>
      </c>
      <c r="C112" s="26" t="s">
        <v>10</v>
      </c>
      <c r="D112" s="28">
        <v>2</v>
      </c>
      <c r="E112" s="16"/>
      <c r="F112" s="56">
        <f t="shared" si="5"/>
        <v>0</v>
      </c>
      <c r="G112" s="15"/>
      <c r="H112" s="3"/>
    </row>
    <row r="113" spans="1:8" ht="12" x14ac:dyDescent="0.2">
      <c r="A113" s="42">
        <f t="shared" si="3"/>
        <v>108</v>
      </c>
      <c r="B113" s="25" t="s">
        <v>122</v>
      </c>
      <c r="C113" s="26" t="s">
        <v>10</v>
      </c>
      <c r="D113" s="28">
        <v>2</v>
      </c>
      <c r="E113" s="16"/>
      <c r="F113" s="56">
        <f t="shared" si="5"/>
        <v>0</v>
      </c>
      <c r="G113" s="15"/>
      <c r="H113" s="3"/>
    </row>
    <row r="114" spans="1:8" ht="12" x14ac:dyDescent="0.2">
      <c r="A114" s="42">
        <f t="shared" si="3"/>
        <v>109</v>
      </c>
      <c r="B114" s="61" t="s">
        <v>130</v>
      </c>
      <c r="C114" s="26" t="s">
        <v>10</v>
      </c>
      <c r="D114" s="28">
        <v>2</v>
      </c>
      <c r="E114" s="16"/>
      <c r="F114" s="56">
        <f t="shared" si="5"/>
        <v>0</v>
      </c>
      <c r="G114" s="15"/>
      <c r="H114" s="3"/>
    </row>
    <row r="115" spans="1:8" ht="12" x14ac:dyDescent="0.2">
      <c r="A115" s="42">
        <f t="shared" si="3"/>
        <v>110</v>
      </c>
      <c r="B115" s="25" t="s">
        <v>123</v>
      </c>
      <c r="C115" s="26" t="s">
        <v>10</v>
      </c>
      <c r="D115" s="28">
        <v>2</v>
      </c>
      <c r="E115" s="16"/>
      <c r="F115" s="56">
        <f t="shared" si="5"/>
        <v>0</v>
      </c>
      <c r="G115" s="15"/>
      <c r="H115" s="3"/>
    </row>
    <row r="116" spans="1:8" ht="12" x14ac:dyDescent="0.2">
      <c r="A116" s="42">
        <f t="shared" si="3"/>
        <v>111</v>
      </c>
      <c r="B116" s="61" t="s">
        <v>132</v>
      </c>
      <c r="C116" s="26" t="s">
        <v>10</v>
      </c>
      <c r="D116" s="37">
        <f>SUM(D117:D119)</f>
        <v>8</v>
      </c>
      <c r="E116" s="80"/>
      <c r="F116" s="77">
        <f t="shared" si="5"/>
        <v>0</v>
      </c>
      <c r="G116" s="14"/>
      <c r="H116" s="4"/>
    </row>
    <row r="117" spans="1:8" ht="12" x14ac:dyDescent="0.2">
      <c r="A117" s="42">
        <f t="shared" si="3"/>
        <v>112</v>
      </c>
      <c r="B117" s="25" t="s">
        <v>124</v>
      </c>
      <c r="C117" s="26" t="s">
        <v>10</v>
      </c>
      <c r="D117" s="37">
        <v>2</v>
      </c>
      <c r="E117" s="80"/>
      <c r="F117" s="77">
        <f t="shared" si="5"/>
        <v>0</v>
      </c>
      <c r="G117" s="14"/>
      <c r="H117" s="4"/>
    </row>
    <row r="118" spans="1:8" ht="12" x14ac:dyDescent="0.2">
      <c r="A118" s="42">
        <f t="shared" si="3"/>
        <v>113</v>
      </c>
      <c r="B118" s="25" t="s">
        <v>125</v>
      </c>
      <c r="C118" s="26" t="s">
        <v>10</v>
      </c>
      <c r="D118" s="37">
        <v>4</v>
      </c>
      <c r="E118" s="80"/>
      <c r="F118" s="77">
        <f t="shared" si="5"/>
        <v>0</v>
      </c>
      <c r="G118" s="14"/>
      <c r="H118" s="4"/>
    </row>
    <row r="119" spans="1:8" ht="12" x14ac:dyDescent="0.2">
      <c r="A119" s="42">
        <f t="shared" si="3"/>
        <v>114</v>
      </c>
      <c r="B119" s="26" t="s">
        <v>136</v>
      </c>
      <c r="C119" s="26" t="s">
        <v>10</v>
      </c>
      <c r="D119" s="37">
        <v>2</v>
      </c>
      <c r="E119" s="80"/>
      <c r="F119" s="77">
        <f t="shared" si="5"/>
        <v>0</v>
      </c>
      <c r="G119" s="14"/>
      <c r="H119" s="4"/>
    </row>
    <row r="120" spans="1:8" ht="12" x14ac:dyDescent="0.2">
      <c r="A120" s="42">
        <f t="shared" si="3"/>
        <v>115</v>
      </c>
      <c r="B120" s="41" t="s">
        <v>137</v>
      </c>
      <c r="C120" s="29" t="s">
        <v>10</v>
      </c>
      <c r="D120" s="37">
        <f>SUM(D121:D123)</f>
        <v>47</v>
      </c>
      <c r="E120" s="80"/>
      <c r="F120" s="77">
        <f t="shared" si="5"/>
        <v>0</v>
      </c>
      <c r="G120" s="14"/>
      <c r="H120" s="4"/>
    </row>
    <row r="121" spans="1:8" ht="12" x14ac:dyDescent="0.2">
      <c r="A121" s="42">
        <f t="shared" si="3"/>
        <v>116</v>
      </c>
      <c r="B121" s="29" t="s">
        <v>138</v>
      </c>
      <c r="C121" s="29" t="s">
        <v>10</v>
      </c>
      <c r="D121" s="37">
        <v>2</v>
      </c>
      <c r="E121" s="80"/>
      <c r="F121" s="77">
        <f t="shared" si="5"/>
        <v>0</v>
      </c>
      <c r="G121" s="14"/>
      <c r="H121" s="4"/>
    </row>
    <row r="122" spans="1:8" ht="12" x14ac:dyDescent="0.2">
      <c r="A122" s="42">
        <f t="shared" si="3"/>
        <v>117</v>
      </c>
      <c r="B122" s="29" t="s">
        <v>63</v>
      </c>
      <c r="C122" s="29" t="s">
        <v>10</v>
      </c>
      <c r="D122" s="78">
        <v>5</v>
      </c>
      <c r="E122" s="79"/>
      <c r="F122" s="56">
        <f t="shared" si="5"/>
        <v>0</v>
      </c>
      <c r="G122" s="14"/>
      <c r="H122" s="4"/>
    </row>
    <row r="123" spans="1:8" ht="12" x14ac:dyDescent="0.2">
      <c r="A123" s="42">
        <f t="shared" si="3"/>
        <v>118</v>
      </c>
      <c r="B123" s="29" t="s">
        <v>64</v>
      </c>
      <c r="C123" s="29" t="s">
        <v>10</v>
      </c>
      <c r="D123" s="37">
        <v>40</v>
      </c>
      <c r="E123" s="40"/>
      <c r="F123" s="56">
        <f t="shared" si="5"/>
        <v>0</v>
      </c>
      <c r="G123" s="14"/>
      <c r="H123" s="4"/>
    </row>
    <row r="124" spans="1:8" ht="16.5" customHeight="1" x14ac:dyDescent="0.2">
      <c r="A124" s="42">
        <f t="shared" si="3"/>
        <v>119</v>
      </c>
      <c r="B124" s="41" t="s">
        <v>145</v>
      </c>
      <c r="C124" s="29" t="s">
        <v>10</v>
      </c>
      <c r="D124" s="37">
        <v>4</v>
      </c>
      <c r="E124" s="40"/>
      <c r="F124" s="56">
        <f t="shared" si="5"/>
        <v>0</v>
      </c>
      <c r="G124" s="14"/>
      <c r="H124" s="4"/>
    </row>
    <row r="125" spans="1:8" ht="12" x14ac:dyDescent="0.2">
      <c r="A125" s="42">
        <f t="shared" si="3"/>
        <v>120</v>
      </c>
      <c r="B125" s="29" t="s">
        <v>143</v>
      </c>
      <c r="C125" s="29" t="s">
        <v>10</v>
      </c>
      <c r="D125" s="37">
        <v>4</v>
      </c>
      <c r="E125" s="40"/>
      <c r="F125" s="56">
        <f t="shared" si="5"/>
        <v>0</v>
      </c>
      <c r="G125" s="14"/>
      <c r="H125" s="4"/>
    </row>
    <row r="126" spans="1:8" ht="12" x14ac:dyDescent="0.2">
      <c r="A126" s="42">
        <f t="shared" si="3"/>
        <v>121</v>
      </c>
      <c r="B126" s="41" t="s">
        <v>146</v>
      </c>
      <c r="C126" s="29" t="s">
        <v>10</v>
      </c>
      <c r="D126" s="37">
        <v>11</v>
      </c>
      <c r="E126" s="40"/>
      <c r="F126" s="56">
        <f t="shared" si="5"/>
        <v>0</v>
      </c>
      <c r="G126" s="14"/>
      <c r="H126" s="4"/>
    </row>
    <row r="127" spans="1:8" ht="12" x14ac:dyDescent="0.2">
      <c r="A127" s="42">
        <f t="shared" si="3"/>
        <v>122</v>
      </c>
      <c r="B127" s="29" t="s">
        <v>144</v>
      </c>
      <c r="C127" s="29" t="s">
        <v>10</v>
      </c>
      <c r="D127" s="37">
        <v>11</v>
      </c>
      <c r="E127" s="40"/>
      <c r="F127" s="56">
        <f t="shared" si="5"/>
        <v>0</v>
      </c>
      <c r="G127" s="14"/>
      <c r="H127" s="4"/>
    </row>
    <row r="128" spans="1:8" ht="75" customHeight="1" x14ac:dyDescent="0.2">
      <c r="A128" s="42">
        <f t="shared" si="3"/>
        <v>123</v>
      </c>
      <c r="B128" s="43" t="s">
        <v>66</v>
      </c>
      <c r="C128" s="43" t="s">
        <v>65</v>
      </c>
      <c r="D128" s="82">
        <v>1</v>
      </c>
      <c r="E128" s="83"/>
      <c r="F128" s="81">
        <f t="shared" si="5"/>
        <v>0</v>
      </c>
      <c r="G128" s="49" t="s">
        <v>14</v>
      </c>
      <c r="H128" s="4"/>
    </row>
    <row r="129" spans="1:8" ht="77.25" customHeight="1" x14ac:dyDescent="0.2">
      <c r="A129" s="42">
        <f t="shared" si="3"/>
        <v>124</v>
      </c>
      <c r="B129" s="43" t="s">
        <v>67</v>
      </c>
      <c r="C129" s="43" t="s">
        <v>65</v>
      </c>
      <c r="D129" s="82">
        <v>1</v>
      </c>
      <c r="E129" s="83"/>
      <c r="F129" s="81">
        <f t="shared" si="5"/>
        <v>0</v>
      </c>
      <c r="G129" s="49" t="s">
        <v>14</v>
      </c>
      <c r="H129" s="4"/>
    </row>
    <row r="130" spans="1:8" x14ac:dyDescent="0.2">
      <c r="A130" s="66" t="s">
        <v>68</v>
      </c>
      <c r="B130" s="66"/>
      <c r="C130" s="66"/>
      <c r="D130" s="66"/>
      <c r="E130" s="66"/>
      <c r="F130" s="46">
        <f>SUM(F6:F129)</f>
        <v>0</v>
      </c>
      <c r="G130" s="44"/>
      <c r="H130" s="44"/>
    </row>
    <row r="131" spans="1:8" ht="12" thickBot="1" x14ac:dyDescent="0.25">
      <c r="A131" s="67" t="s">
        <v>69</v>
      </c>
      <c r="B131" s="67"/>
      <c r="C131" s="67"/>
      <c r="D131" s="67"/>
      <c r="E131" s="67"/>
      <c r="F131" s="47">
        <f>F130*20/120</f>
        <v>0</v>
      </c>
      <c r="G131" s="45"/>
      <c r="H131" s="45"/>
    </row>
    <row r="132" spans="1:8" x14ac:dyDescent="0.2">
      <c r="A132" s="68"/>
      <c r="B132" s="68"/>
      <c r="C132" s="68"/>
      <c r="D132" s="68"/>
      <c r="E132" s="68"/>
      <c r="F132" s="68"/>
      <c r="G132" s="68"/>
    </row>
    <row r="133" spans="1:8" ht="27" customHeight="1" x14ac:dyDescent="0.2">
      <c r="A133" s="84" t="s">
        <v>70</v>
      </c>
    </row>
    <row r="134" spans="1:8" ht="37.5" customHeight="1" x14ac:dyDescent="0.2">
      <c r="A134" s="85" t="s">
        <v>71</v>
      </c>
      <c r="B134" s="86"/>
      <c r="C134" s="86"/>
      <c r="D134" s="86"/>
      <c r="E134" s="86"/>
      <c r="F134" s="86"/>
      <c r="G134" s="86"/>
      <c r="H134" s="69"/>
    </row>
    <row r="135" spans="1:8" ht="45" customHeight="1" x14ac:dyDescent="0.2">
      <c r="A135" s="85" t="s">
        <v>74</v>
      </c>
      <c r="B135" s="86"/>
      <c r="C135" s="86"/>
      <c r="D135" s="86"/>
      <c r="E135" s="86"/>
      <c r="F135" s="86"/>
      <c r="G135" s="86"/>
      <c r="H135" s="69"/>
    </row>
    <row r="136" spans="1:8" ht="39" customHeight="1" x14ac:dyDescent="0.2">
      <c r="A136" s="85" t="s">
        <v>72</v>
      </c>
      <c r="B136" s="86"/>
      <c r="C136" s="86"/>
      <c r="D136" s="86"/>
      <c r="E136" s="86"/>
      <c r="F136" s="86"/>
      <c r="G136" s="86"/>
      <c r="H136" s="69"/>
    </row>
    <row r="137" spans="1:8" ht="61.5" customHeight="1" x14ac:dyDescent="0.2">
      <c r="A137" s="87" t="s">
        <v>73</v>
      </c>
      <c r="B137" s="86"/>
      <c r="C137" s="86"/>
      <c r="D137" s="86"/>
      <c r="E137" s="86"/>
      <c r="F137" s="86"/>
      <c r="G137" s="86"/>
      <c r="H137" s="70"/>
    </row>
    <row r="138" spans="1:8" x14ac:dyDescent="0.2">
      <c r="A138" s="65"/>
      <c r="B138" s="65"/>
      <c r="C138" s="65"/>
      <c r="D138" s="65"/>
      <c r="E138" s="65"/>
      <c r="F138" s="65"/>
      <c r="G138" s="65"/>
      <c r="H138" s="65"/>
    </row>
  </sheetData>
  <autoFilter ref="A4:H137"/>
  <mergeCells count="7">
    <mergeCell ref="A135:G135"/>
    <mergeCell ref="A136:G136"/>
    <mergeCell ref="A137:G137"/>
    <mergeCell ref="B1:F1"/>
    <mergeCell ref="B2:F2"/>
    <mergeCell ref="B3:F3"/>
    <mergeCell ref="A134:G134"/>
  </mergeCell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39"/>
  <sheetViews>
    <sheetView workbookViewId="0">
      <selection activeCell="I10" sqref="I10"/>
    </sheetView>
  </sheetViews>
  <sheetFormatPr defaultColWidth="10.5" defaultRowHeight="11.45" customHeight="1" x14ac:dyDescent="0.2"/>
  <cols>
    <col min="1" max="1" width="10.5" style="1" customWidth="1"/>
    <col min="2" max="2" width="17.1640625" style="1" customWidth="1"/>
    <col min="3" max="3" width="10.33203125" style="1" customWidth="1"/>
    <col min="4" max="4" width="19.6640625" style="1" customWidth="1"/>
    <col min="5" max="5" width="18.6640625" style="1" customWidth="1"/>
    <col min="6" max="6" width="22.33203125" style="1" customWidth="1"/>
    <col min="7" max="7" width="17.5" style="1" customWidth="1"/>
  </cols>
  <sheetData>
    <row r="1" spans="1:7" ht="12.95" customHeight="1" thickBot="1" x14ac:dyDescent="0.25">
      <c r="A1" s="91"/>
      <c r="B1" s="91"/>
      <c r="C1" s="91"/>
      <c r="D1" s="91"/>
      <c r="E1" s="91"/>
      <c r="F1" s="91"/>
    </row>
    <row r="2" spans="1:7" ht="24" customHeight="1" thickBot="1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</row>
    <row r="39" ht="31.5" customHeight="1" x14ac:dyDescent="0.2"/>
  </sheetData>
  <mergeCells count="1">
    <mergeCell ref="A1:F1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ЦД</vt:lpstr>
      <vt:lpstr>Изменения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Демина Татьяна Витальевна</dc:creator>
  <cp:lastModifiedBy>Im</cp:lastModifiedBy>
  <dcterms:created xsi:type="dcterms:W3CDTF">2021-06-29T08:43:40Z</dcterms:created>
  <dcterms:modified xsi:type="dcterms:W3CDTF">2024-04-23T04:42:14Z</dcterms:modified>
</cp:coreProperties>
</file>